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cherylcouch/Desktop/New Documentation 17-18/ERC Appeal/"/>
    </mc:Choice>
  </mc:AlternateContent>
  <xr:revisionPtr revIDLastSave="0" documentId="13_ncr:1_{E11BC7B2-987D-824A-B0D7-93FACC0940C9}" xr6:coauthVersionLast="34" xr6:coauthVersionMax="34" xr10:uidLastSave="{00000000-0000-0000-0000-000000000000}"/>
  <bookViews>
    <workbookView xWindow="800" yWindow="460" windowWidth="30680" windowHeight="17800" tabRatio="500" xr2:uid="{00000000-000D-0000-FFFF-FFFF00000000}"/>
  </bookViews>
  <sheets>
    <sheet name="KEEP" sheetId="1" r:id="rId1"/>
    <sheet name="Dispositions" sheetId="3" r:id="rId2"/>
    <sheet name="Surveys" sheetId="2" r:id="rId3"/>
  </sheets>
  <calcPr calcId="1790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7" i="1" l="1"/>
  <c r="AI33" i="1"/>
  <c r="AI55" i="1"/>
  <c r="AH55" i="1"/>
  <c r="AG55" i="1"/>
  <c r="AF55" i="1"/>
  <c r="AE55" i="1"/>
  <c r="AD55" i="1"/>
  <c r="AC55" i="1"/>
  <c r="AB55" i="1"/>
  <c r="AA55" i="1"/>
  <c r="Z55" i="1"/>
  <c r="Y55" i="1"/>
  <c r="AY7" i="2"/>
  <c r="AY10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W12" i="1"/>
  <c r="W17" i="1"/>
  <c r="W28" i="1"/>
  <c r="W33" i="1"/>
  <c r="W55" i="1"/>
  <c r="V55" i="1"/>
  <c r="U55" i="1"/>
  <c r="T55" i="1"/>
  <c r="S55" i="1"/>
  <c r="R55" i="1"/>
  <c r="Q55" i="1"/>
  <c r="P55" i="1"/>
  <c r="O55" i="1"/>
  <c r="N55" i="1"/>
  <c r="M55" i="1"/>
  <c r="AC6" i="2"/>
  <c r="AC7" i="2"/>
  <c r="AC9" i="2"/>
  <c r="AC10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X7" i="3"/>
  <c r="Y7" i="3"/>
</calcChain>
</file>

<file path=xl/sharedStrings.xml><?xml version="1.0" encoding="utf-8"?>
<sst xmlns="http://schemas.openxmlformats.org/spreadsheetml/2006/main" count="435" uniqueCount="161">
  <si>
    <t>ID</t>
  </si>
  <si>
    <t>First Name</t>
  </si>
  <si>
    <t>Last Name</t>
  </si>
  <si>
    <t>Completer Level</t>
  </si>
  <si>
    <t>Colliatie</t>
  </si>
  <si>
    <t>Aaron</t>
  </si>
  <si>
    <t>V</t>
  </si>
  <si>
    <t>1st Year</t>
  </si>
  <si>
    <t>2017-18</t>
  </si>
  <si>
    <t>Licensure</t>
  </si>
  <si>
    <t>K-6</t>
  </si>
  <si>
    <t>Employed</t>
  </si>
  <si>
    <t>Special Ed Day School</t>
  </si>
  <si>
    <t>Grade</t>
  </si>
  <si>
    <t>HS</t>
  </si>
  <si>
    <t>Read</t>
  </si>
  <si>
    <t>Abbey</t>
  </si>
  <si>
    <t>Elem</t>
  </si>
  <si>
    <t>Location</t>
  </si>
  <si>
    <t>Pratt</t>
  </si>
  <si>
    <t>Wichita</t>
  </si>
  <si>
    <t>Graham</t>
  </si>
  <si>
    <t>Tiffany</t>
  </si>
  <si>
    <t>College</t>
  </si>
  <si>
    <t>China</t>
  </si>
  <si>
    <t>Haack</t>
  </si>
  <si>
    <t>Breanna</t>
  </si>
  <si>
    <t>IV</t>
  </si>
  <si>
    <t>Palmer</t>
  </si>
  <si>
    <t>Samantha</t>
  </si>
  <si>
    <t>MS</t>
  </si>
  <si>
    <t>6 &amp; 7 LA</t>
  </si>
  <si>
    <t>Lujan</t>
  </si>
  <si>
    <t>Melynda</t>
  </si>
  <si>
    <t>2018-19</t>
  </si>
  <si>
    <t>Idaho</t>
  </si>
  <si>
    <t>Vanderploeg</t>
  </si>
  <si>
    <t>Katrina</t>
  </si>
  <si>
    <t>Washington</t>
  </si>
  <si>
    <t>White</t>
  </si>
  <si>
    <t>Hannah</t>
  </si>
  <si>
    <t>Kiowa County</t>
  </si>
  <si>
    <t>Rachinni</t>
  </si>
  <si>
    <t>Christopher</t>
  </si>
  <si>
    <t>VI</t>
  </si>
  <si>
    <t>TI</t>
  </si>
  <si>
    <t>TII</t>
  </si>
  <si>
    <t>KEEP Self Eval</t>
  </si>
  <si>
    <t>KEEP Super Eval</t>
  </si>
  <si>
    <t>Training Req</t>
  </si>
  <si>
    <t>Goal 1</t>
  </si>
  <si>
    <t>Goal 2</t>
  </si>
  <si>
    <t>Disc Summary</t>
  </si>
  <si>
    <t>SPI 1</t>
  </si>
  <si>
    <t>SPI 2</t>
  </si>
  <si>
    <t>SPI 3</t>
  </si>
  <si>
    <t>Gender</t>
  </si>
  <si>
    <t>Male</t>
  </si>
  <si>
    <t>Female</t>
  </si>
  <si>
    <t>No</t>
  </si>
  <si>
    <t>Yes</t>
  </si>
  <si>
    <t>no</t>
  </si>
  <si>
    <t>Frank</t>
  </si>
  <si>
    <t>Kristi</t>
  </si>
  <si>
    <t>BL</t>
  </si>
  <si>
    <t>Supervisor</t>
  </si>
  <si>
    <t>Position</t>
  </si>
  <si>
    <t>1st Year Supervisor Survey</t>
  </si>
  <si>
    <t>Domain 1</t>
  </si>
  <si>
    <t>Domain 2</t>
  </si>
  <si>
    <t>Domain 3</t>
  </si>
  <si>
    <t>Domain 5</t>
  </si>
  <si>
    <t>Domain 4</t>
  </si>
  <si>
    <t>Learner &amp; Learning</t>
  </si>
  <si>
    <t>Content</t>
  </si>
  <si>
    <t>Instructional Practice</t>
  </si>
  <si>
    <t>Comments &amp; Recommendations</t>
  </si>
  <si>
    <t>Professional Responsibility</t>
  </si>
  <si>
    <t>3.4a</t>
  </si>
  <si>
    <t>3.4b</t>
  </si>
  <si>
    <t>More experience w/ diverse learners and opportunities to effectely build relationships with hard to reach learners</t>
  </si>
  <si>
    <t>Construct 1: Learner Development</t>
  </si>
  <si>
    <t>Cosntruct 2: Content Knowledge</t>
  </si>
  <si>
    <t>Cosntruct 3: Instructional Practices</t>
  </si>
  <si>
    <t>Construct 4: Learner &amp; Learning</t>
  </si>
  <si>
    <t>Transition Level</t>
  </si>
  <si>
    <t>TIII</t>
  </si>
  <si>
    <t>3rd Year</t>
  </si>
  <si>
    <t>KEEP CT Eval Only Transition II</t>
  </si>
  <si>
    <t>Student Performance Indicators</t>
  </si>
  <si>
    <t>X</t>
  </si>
  <si>
    <t>Final Rating</t>
  </si>
  <si>
    <t>Total</t>
  </si>
  <si>
    <t>Total Score</t>
  </si>
  <si>
    <t>ELL</t>
  </si>
  <si>
    <t>1st Year Novice Teacher Survey</t>
  </si>
  <si>
    <t>None</t>
  </si>
  <si>
    <t>Strengths of the program were definitely all of the opportunities given to work hands-on with studnets through math &amp; reading camp, we were able to create lesson plans and diagnostic testing and put it into action</t>
  </si>
  <si>
    <t>Dispositions 1st Year of Teaching</t>
  </si>
  <si>
    <t>Fairness</t>
  </si>
  <si>
    <t>All Students Can Learn</t>
  </si>
  <si>
    <t>Integrity</t>
  </si>
  <si>
    <t>Role Model</t>
  </si>
  <si>
    <t>Total Poss 36</t>
  </si>
  <si>
    <t>N=3</t>
  </si>
  <si>
    <t>72 Possible</t>
  </si>
  <si>
    <t>96 possible</t>
  </si>
  <si>
    <t>72 possible</t>
  </si>
  <si>
    <t>Transition I-III</t>
  </si>
  <si>
    <t>Helfrich</t>
  </si>
  <si>
    <t>Tony</t>
  </si>
  <si>
    <t>Recommendation: Using formative assessment data to inform reading instruction</t>
  </si>
  <si>
    <t>Totals</t>
  </si>
  <si>
    <t>Continued Position 2nd Year</t>
  </si>
  <si>
    <t>yes</t>
  </si>
  <si>
    <t xml:space="preserve">I think more information on special education law, IEP's even observing in spec ed classrooms. How to effectively manage and use para professionals. </t>
  </si>
  <si>
    <t>Jen</t>
  </si>
  <si>
    <t>Wilson</t>
  </si>
  <si>
    <t>N=4</t>
  </si>
  <si>
    <t>Lowest</t>
  </si>
  <si>
    <t>Highest</t>
  </si>
  <si>
    <t>Differentiate instruction for all learners</t>
  </si>
  <si>
    <t>Use technology in the classroom appropriately to support instruction</t>
  </si>
  <si>
    <t>Evaluate outcomes of teaching using a variety of data to adapt planning and practice</t>
  </si>
  <si>
    <t>Planning for instruction</t>
  </si>
  <si>
    <t>Instructional Strategies</t>
  </si>
  <si>
    <t>Reflection and continuous growth</t>
  </si>
  <si>
    <t>Content Knowledge</t>
  </si>
  <si>
    <t>2 out of 4 candidates are teaching in field prepared for</t>
  </si>
  <si>
    <t>1st year</t>
  </si>
  <si>
    <t>Use a variety of instructional strategies appropriately</t>
  </si>
  <si>
    <t>Differentiate instruction for ELL</t>
  </si>
  <si>
    <t>Reflect on teaching practice to improve instruction</t>
  </si>
  <si>
    <t>Design &amp; implement developmentally appropriate learning experiences for all learners</t>
  </si>
  <si>
    <t>Develop &amp; maintain a positive learning environment that engages all learners</t>
  </si>
  <si>
    <t>Demonstrate understanding of content area by using central concepts, tools of inquiry, and structures of your discipline</t>
  </si>
  <si>
    <t>Develop and use multiple methods of assessment</t>
  </si>
  <si>
    <t>Plan for instruction aligned to content standards</t>
  </si>
  <si>
    <t>Differentiate instruction for students with disabilities</t>
  </si>
  <si>
    <t>Integrate cross disciplinary skills to help learners use content</t>
  </si>
  <si>
    <t>Learner Development</t>
  </si>
  <si>
    <t>Learning environment</t>
  </si>
  <si>
    <t>Innovative application of content knowledge</t>
  </si>
  <si>
    <t>Reflectino and continuous growth</t>
  </si>
  <si>
    <t>Collaboration and leadership</t>
  </si>
  <si>
    <t>2018: 3 out of 5 employer surveys were returned; 1 out of 3 is employed in area trained (K-6); 1 was resigned the position in K-6 which data is negatively skewed; return rate is 60%. Target score is 2.0</t>
  </si>
  <si>
    <t>2018: 4 out of 5 completer surveys were returned; 3 of the 5 completers were trained in area currently teaching; 1 completer has resigned K-6 position and data is negatively skewed; response rate is 80%. Target score is 2.0</t>
  </si>
  <si>
    <t>2018: 4 out of 5 completer KEEP Self-Evaluations were returned; 3 of the 5 completers were trained in area currently teaching; 1 completer has resigned K-6 position and data is negatively skewed; response rate is 80%. Target score is 2.0</t>
  </si>
  <si>
    <t>2018:3 out of 5 employer surveys were returned; 1 out of 3 are employed in area trained (K-6); 1 was resigned the position in K-6 which data is negatively skewed; return rate is 60%. Target score is 2.0</t>
  </si>
  <si>
    <t>C</t>
  </si>
  <si>
    <t>R</t>
  </si>
  <si>
    <t>G</t>
  </si>
  <si>
    <t>T</t>
  </si>
  <si>
    <t>H</t>
  </si>
  <si>
    <t>B</t>
  </si>
  <si>
    <t>P</t>
  </si>
  <si>
    <t>S</t>
  </si>
  <si>
    <t>L</t>
  </si>
  <si>
    <t>M</t>
  </si>
  <si>
    <t>K</t>
  </si>
  <si>
    <t>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</si>
</sst>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6" borderId="0" xfId="0" applyFill="1"/>
    <xf numFmtId="0" fontId="0" fillId="2" borderId="0" xfId="0" applyFill="1" applyAlignment="1">
      <alignment horizontal="center"/>
    </xf>
    <xf numFmtId="0" fontId="2" fillId="0" borderId="1" xfId="0" applyFont="1" applyFill="1" applyBorder="1"/>
    <xf numFmtId="0" fontId="0" fillId="0" borderId="1" xfId="0" applyFill="1" applyBorder="1"/>
    <xf numFmtId="0" fontId="2" fillId="7" borderId="0" xfId="0" applyFont="1" applyFill="1" applyAlignment="1">
      <alignment horizontal="center" wrapText="1"/>
    </xf>
    <xf numFmtId="0" fontId="2" fillId="7" borderId="0" xfId="0" applyFont="1" applyFill="1"/>
    <xf numFmtId="0" fontId="0" fillId="7" borderId="0" xfId="0" applyFill="1"/>
    <xf numFmtId="0" fontId="2" fillId="8" borderId="0" xfId="0" applyFont="1" applyFill="1"/>
    <xf numFmtId="0" fontId="2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6" borderId="0" xfId="0" applyFont="1" applyFill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0" fillId="6" borderId="0" xfId="0" applyNumberFormat="1" applyFill="1"/>
    <xf numFmtId="0" fontId="2" fillId="10" borderId="0" xfId="0" applyFont="1" applyFill="1" applyAlignment="1">
      <alignment horizontal="center"/>
    </xf>
    <xf numFmtId="0" fontId="2" fillId="10" borderId="1" xfId="0" applyFont="1" applyFill="1" applyBorder="1"/>
    <xf numFmtId="0" fontId="0" fillId="10" borderId="1" xfId="0" applyFill="1" applyBorder="1"/>
    <xf numFmtId="0" fontId="0" fillId="10" borderId="0" xfId="0" applyFill="1"/>
    <xf numFmtId="0" fontId="0" fillId="10" borderId="0" xfId="0" applyFill="1" applyAlignment="1">
      <alignment horizontal="center"/>
    </xf>
    <xf numFmtId="0" fontId="2" fillId="10" borderId="0" xfId="0" applyFont="1" applyFill="1" applyAlignment="1">
      <alignment horizontal="center" wrapText="1"/>
    </xf>
    <xf numFmtId="0" fontId="2" fillId="10" borderId="0" xfId="0" applyFont="1" applyFill="1"/>
    <xf numFmtId="0" fontId="2" fillId="9" borderId="0" xfId="0" applyFont="1" applyFill="1"/>
    <xf numFmtId="0" fontId="0" fillId="11" borderId="1" xfId="0" applyFill="1" applyBorder="1"/>
    <xf numFmtId="0" fontId="0" fillId="11" borderId="1" xfId="0" applyFill="1" applyBorder="1" applyAlignment="1">
      <alignment wrapText="1"/>
    </xf>
    <xf numFmtId="0" fontId="0" fillId="11" borderId="1" xfId="0" applyFill="1" applyBorder="1" applyAlignment="1">
      <alignment horizontal="center"/>
    </xf>
    <xf numFmtId="16" fontId="0" fillId="11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11" borderId="0" xfId="0" applyFill="1"/>
    <xf numFmtId="2" fontId="0" fillId="11" borderId="0" xfId="0" applyNumberFormat="1" applyFill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12" borderId="0" xfId="0" applyFill="1"/>
    <xf numFmtId="0" fontId="0" fillId="13" borderId="0" xfId="0" applyFill="1"/>
    <xf numFmtId="0" fontId="0" fillId="10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13" borderId="0" xfId="0" applyFill="1" applyAlignment="1">
      <alignment wrapText="1"/>
    </xf>
    <xf numFmtId="0" fontId="0" fillId="10" borderId="0" xfId="0" applyFill="1" applyAlignment="1">
      <alignment horizontal="center" wrapText="1"/>
    </xf>
    <xf numFmtId="0" fontId="0" fillId="12" borderId="0" xfId="0" applyFill="1" applyAlignment="1">
      <alignment wrapText="1"/>
    </xf>
    <xf numFmtId="46" fontId="0" fillId="0" borderId="0" xfId="0" applyNumberFormat="1" applyAlignment="1">
      <alignment wrapText="1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65"/>
  <sheetViews>
    <sheetView tabSelected="1" topLeftCell="A3" zoomScale="110" zoomScaleNormal="110" workbookViewId="0">
      <pane xSplit="4" topLeftCell="E1" activePane="topRight" state="frozen"/>
      <selection pane="topRight" activeCell="D45" sqref="D45"/>
    </sheetView>
  </sheetViews>
  <sheetFormatPr baseColWidth="10" defaultColWidth="11.1640625" defaultRowHeight="16" x14ac:dyDescent="0.2"/>
  <cols>
    <col min="1" max="1" width="5.5" customWidth="1"/>
    <col min="8" max="8" width="20.5" customWidth="1"/>
    <col min="9" max="9" width="12.6640625" customWidth="1"/>
    <col min="12" max="12" width="12.33203125" bestFit="1" customWidth="1"/>
    <col min="16" max="16" width="12.5" customWidth="1"/>
    <col min="17" max="17" width="15.1640625" customWidth="1"/>
    <col min="18" max="21" width="12.5" customWidth="1"/>
    <col min="22" max="23" width="16.33203125" customWidth="1"/>
    <col min="24" max="24" width="16.33203125" style="35" customWidth="1"/>
    <col min="25" max="33" width="16.33203125" customWidth="1"/>
    <col min="34" max="35" width="14" customWidth="1"/>
    <col min="36" max="36" width="11.33203125" bestFit="1" customWidth="1"/>
    <col min="39" max="40" width="14" customWidth="1"/>
    <col min="41" max="41" width="14" style="35" customWidth="1"/>
    <col min="42" max="42" width="12.33203125" bestFit="1" customWidth="1"/>
    <col min="43" max="43" width="14" bestFit="1" customWidth="1"/>
    <col min="44" max="44" width="14" customWidth="1"/>
    <col min="45" max="45" width="11.33203125" bestFit="1" customWidth="1"/>
    <col min="51" max="51" width="12.5" bestFit="1" customWidth="1"/>
    <col min="52" max="52" width="12.5" style="35" customWidth="1"/>
  </cols>
  <sheetData>
    <row r="1" spans="1:55" ht="48" x14ac:dyDescent="0.2">
      <c r="A1" t="s">
        <v>0</v>
      </c>
      <c r="B1" t="s">
        <v>56</v>
      </c>
      <c r="C1" t="s">
        <v>2</v>
      </c>
      <c r="D1" t="s">
        <v>1</v>
      </c>
      <c r="E1" s="1" t="s">
        <v>3</v>
      </c>
      <c r="F1" t="s">
        <v>7</v>
      </c>
      <c r="G1" t="s">
        <v>9</v>
      </c>
      <c r="H1" t="s">
        <v>11</v>
      </c>
      <c r="I1" t="s">
        <v>18</v>
      </c>
      <c r="J1" t="s">
        <v>13</v>
      </c>
      <c r="K1" s="1" t="s">
        <v>113</v>
      </c>
      <c r="L1" s="1" t="s">
        <v>85</v>
      </c>
      <c r="M1" s="65" t="s">
        <v>47</v>
      </c>
      <c r="N1" s="65"/>
      <c r="O1" s="65"/>
      <c r="P1" s="65"/>
      <c r="Q1" s="65"/>
      <c r="R1" s="65"/>
      <c r="S1" s="65"/>
      <c r="T1" s="65"/>
      <c r="U1" s="65"/>
      <c r="V1" s="65"/>
      <c r="W1" s="20"/>
      <c r="X1" s="32"/>
      <c r="Y1" s="64" t="s">
        <v>48</v>
      </c>
      <c r="Z1" s="64"/>
      <c r="AA1" s="64"/>
      <c r="AB1" s="64"/>
      <c r="AC1" s="64"/>
      <c r="AD1" s="64"/>
      <c r="AE1" s="64"/>
      <c r="AF1" s="64"/>
      <c r="AG1" s="64"/>
      <c r="AH1" s="64"/>
      <c r="AI1" s="21"/>
      <c r="AJ1" s="16"/>
      <c r="AK1" s="16"/>
      <c r="AL1" s="16"/>
      <c r="AM1" s="16"/>
      <c r="AN1" s="16"/>
      <c r="AO1" s="37"/>
      <c r="AP1" s="62" t="s">
        <v>88</v>
      </c>
      <c r="AQ1" s="62"/>
      <c r="AR1" s="62"/>
      <c r="AS1" s="62"/>
      <c r="AT1" s="62"/>
      <c r="AU1" s="62"/>
      <c r="AV1" s="62"/>
      <c r="AW1" s="62"/>
      <c r="AX1" s="62"/>
      <c r="AY1" s="62"/>
      <c r="AZ1" s="36"/>
      <c r="BA1" s="63" t="s">
        <v>89</v>
      </c>
      <c r="BB1" s="63"/>
      <c r="BC1" s="63"/>
    </row>
    <row r="2" spans="1:55" x14ac:dyDescent="0.2">
      <c r="E2" s="1"/>
      <c r="M2" s="65" t="s">
        <v>81</v>
      </c>
      <c r="N2" s="65"/>
      <c r="O2" s="65"/>
      <c r="P2" s="65" t="s">
        <v>82</v>
      </c>
      <c r="Q2" s="65"/>
      <c r="R2" s="65" t="s">
        <v>83</v>
      </c>
      <c r="S2" s="65"/>
      <c r="T2" s="65"/>
      <c r="U2" s="65" t="s">
        <v>84</v>
      </c>
      <c r="V2" s="65"/>
      <c r="W2" s="20" t="s">
        <v>92</v>
      </c>
      <c r="X2" s="32"/>
      <c r="Y2" s="64" t="s">
        <v>81</v>
      </c>
      <c r="Z2" s="64"/>
      <c r="AA2" s="64"/>
      <c r="AB2" s="64" t="s">
        <v>82</v>
      </c>
      <c r="AC2" s="64"/>
      <c r="AD2" s="64" t="s">
        <v>83</v>
      </c>
      <c r="AE2" s="64"/>
      <c r="AF2" s="64"/>
      <c r="AG2" s="64" t="s">
        <v>84</v>
      </c>
      <c r="AH2" s="64"/>
      <c r="AI2" s="21" t="s">
        <v>93</v>
      </c>
      <c r="AJ2" s="17" t="s">
        <v>49</v>
      </c>
      <c r="AK2" s="17" t="s">
        <v>50</v>
      </c>
      <c r="AL2" s="17" t="s">
        <v>51</v>
      </c>
      <c r="AM2" s="17" t="s">
        <v>52</v>
      </c>
      <c r="AN2" s="17" t="s">
        <v>91</v>
      </c>
      <c r="AO2" s="38"/>
      <c r="AP2" s="62" t="s">
        <v>81</v>
      </c>
      <c r="AQ2" s="62"/>
      <c r="AR2" s="62"/>
      <c r="AS2" s="62" t="s">
        <v>82</v>
      </c>
      <c r="AT2" s="62"/>
      <c r="AU2" s="62" t="s">
        <v>83</v>
      </c>
      <c r="AV2" s="62"/>
      <c r="AW2" s="62"/>
      <c r="AX2" s="62" t="s">
        <v>84</v>
      </c>
      <c r="AY2" s="62"/>
      <c r="AZ2" s="32"/>
      <c r="BA2" s="39" t="s">
        <v>53</v>
      </c>
      <c r="BB2" s="39" t="s">
        <v>54</v>
      </c>
      <c r="BC2" s="39" t="s">
        <v>55</v>
      </c>
    </row>
    <row r="3" spans="1:55" x14ac:dyDescent="0.2">
      <c r="M3" s="20">
        <v>1.1000000000000001</v>
      </c>
      <c r="N3" s="20">
        <v>1.2</v>
      </c>
      <c r="O3" s="20">
        <v>1.3</v>
      </c>
      <c r="P3" s="20">
        <v>2.1</v>
      </c>
      <c r="Q3" s="20">
        <v>2.2000000000000002</v>
      </c>
      <c r="R3" s="20">
        <v>3.1</v>
      </c>
      <c r="S3" s="20">
        <v>3.2</v>
      </c>
      <c r="T3" s="20">
        <v>3.3</v>
      </c>
      <c r="U3" s="20">
        <v>4.0999999999999996</v>
      </c>
      <c r="V3" s="20">
        <v>4.2</v>
      </c>
      <c r="W3" s="20" t="s">
        <v>105</v>
      </c>
      <c r="X3" s="32"/>
      <c r="Y3" s="17">
        <v>1.1000000000000001</v>
      </c>
      <c r="Z3" s="17">
        <v>1.2</v>
      </c>
      <c r="AA3" s="17">
        <v>1.3</v>
      </c>
      <c r="AB3" s="17">
        <v>2.1</v>
      </c>
      <c r="AC3" s="17">
        <v>2.2000000000000002</v>
      </c>
      <c r="AD3" s="17">
        <v>3.1</v>
      </c>
      <c r="AE3" s="17">
        <v>3.2</v>
      </c>
      <c r="AF3" s="17">
        <v>3.3</v>
      </c>
      <c r="AG3" s="17">
        <v>4.0999999999999996</v>
      </c>
      <c r="AH3" s="17">
        <v>4.2</v>
      </c>
      <c r="AI3" s="17"/>
      <c r="AJ3" s="18"/>
      <c r="AK3" s="18"/>
      <c r="AL3" s="18"/>
      <c r="AM3" s="18"/>
      <c r="AN3" s="18"/>
      <c r="AP3" s="19">
        <v>1.1000000000000001</v>
      </c>
      <c r="AQ3" s="19">
        <v>1.2</v>
      </c>
      <c r="AR3" s="19">
        <v>1.3</v>
      </c>
      <c r="AS3" s="19">
        <v>2.1</v>
      </c>
      <c r="AT3" s="19">
        <v>2.2000000000000002</v>
      </c>
      <c r="AU3" s="19">
        <v>3.1</v>
      </c>
      <c r="AV3" s="19">
        <v>3.2</v>
      </c>
      <c r="AW3" s="19">
        <v>3.3</v>
      </c>
      <c r="AX3" s="19">
        <v>4.0999999999999996</v>
      </c>
      <c r="AY3" s="19">
        <v>4.2</v>
      </c>
      <c r="AZ3" s="38"/>
      <c r="BA3" s="39"/>
      <c r="BB3" s="39"/>
      <c r="BC3" s="39"/>
    </row>
    <row r="4" spans="1:55" x14ac:dyDescent="0.2">
      <c r="A4" s="47">
        <v>1</v>
      </c>
      <c r="B4" s="47" t="s">
        <v>57</v>
      </c>
      <c r="C4" s="47" t="s">
        <v>150</v>
      </c>
      <c r="D4" s="47" t="s">
        <v>149</v>
      </c>
      <c r="E4" s="48" t="s">
        <v>44</v>
      </c>
      <c r="F4" s="47"/>
      <c r="G4" s="47"/>
      <c r="H4" s="47"/>
      <c r="I4" s="47"/>
      <c r="J4" s="47"/>
      <c r="K4" s="47"/>
      <c r="L4" s="8" t="s">
        <v>45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33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33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34"/>
      <c r="BA4" s="15"/>
      <c r="BB4" s="15"/>
      <c r="BC4" s="15"/>
    </row>
    <row r="5" spans="1:55" x14ac:dyDescent="0.2">
      <c r="A5" s="47"/>
      <c r="B5" s="47"/>
      <c r="C5" s="47"/>
      <c r="D5" s="47"/>
      <c r="E5" s="48"/>
      <c r="F5" s="47"/>
      <c r="G5" s="47"/>
      <c r="H5" s="47"/>
      <c r="I5" s="47"/>
      <c r="J5" s="47"/>
      <c r="K5" s="47"/>
      <c r="L5" s="8" t="s">
        <v>46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33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33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34"/>
      <c r="BA5" s="15"/>
      <c r="BB5" s="15"/>
      <c r="BC5" s="15"/>
    </row>
    <row r="6" spans="1:55" x14ac:dyDescent="0.2">
      <c r="A6" s="47"/>
      <c r="B6" s="47"/>
      <c r="C6" s="47"/>
      <c r="D6" s="47"/>
      <c r="E6" s="48"/>
      <c r="F6" s="47"/>
      <c r="G6" s="47"/>
      <c r="H6" s="47"/>
      <c r="I6" s="47"/>
      <c r="J6" s="47"/>
      <c r="K6" s="47"/>
      <c r="L6" s="8" t="s">
        <v>86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33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33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34"/>
      <c r="BA6" s="15"/>
      <c r="BB6" s="15"/>
      <c r="BC6" s="15"/>
    </row>
    <row r="7" spans="1:55" x14ac:dyDescent="0.2">
      <c r="A7" s="47"/>
      <c r="B7" s="47"/>
      <c r="C7" s="47"/>
      <c r="D7" s="47"/>
      <c r="E7" s="48"/>
      <c r="F7" s="47"/>
      <c r="G7" s="47"/>
      <c r="H7" s="47"/>
      <c r="I7" s="47"/>
      <c r="J7" s="47"/>
      <c r="K7" s="47"/>
      <c r="L7" s="8" t="s">
        <v>7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33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33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34"/>
      <c r="BA7" s="15"/>
      <c r="BB7" s="15"/>
      <c r="BC7" s="15"/>
    </row>
    <row r="8" spans="1:55" x14ac:dyDescent="0.2">
      <c r="A8" s="47"/>
      <c r="B8" s="47"/>
      <c r="C8" s="47"/>
      <c r="D8" s="47"/>
      <c r="E8" s="48"/>
      <c r="F8" s="47"/>
      <c r="G8" s="47"/>
      <c r="H8" s="47"/>
      <c r="I8" s="47"/>
      <c r="J8" s="47"/>
      <c r="K8" s="47"/>
      <c r="L8" s="8" t="s">
        <v>87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33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33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34"/>
      <c r="BA8" s="15"/>
      <c r="BB8" s="15"/>
      <c r="BC8" s="15"/>
    </row>
    <row r="9" spans="1:55" x14ac:dyDescent="0.2">
      <c r="A9" s="40">
        <v>2</v>
      </c>
      <c r="B9" s="40" t="s">
        <v>57</v>
      </c>
      <c r="C9" s="40" t="s">
        <v>149</v>
      </c>
      <c r="D9" s="40" t="s">
        <v>16</v>
      </c>
      <c r="E9" s="40" t="s">
        <v>6</v>
      </c>
      <c r="F9" s="40" t="s">
        <v>8</v>
      </c>
      <c r="G9" s="40" t="s">
        <v>10</v>
      </c>
      <c r="H9" s="41" t="s">
        <v>12</v>
      </c>
      <c r="I9" s="41" t="s">
        <v>19</v>
      </c>
      <c r="J9" s="42" t="s">
        <v>14</v>
      </c>
      <c r="K9" s="40" t="s">
        <v>114</v>
      </c>
      <c r="L9" s="8" t="s">
        <v>45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34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4"/>
      <c r="AP9" s="8"/>
      <c r="AQ9" s="8"/>
      <c r="AR9" s="8"/>
      <c r="AS9" s="8"/>
      <c r="AT9" s="8"/>
      <c r="AU9" s="8"/>
      <c r="AV9" s="8"/>
      <c r="AW9" s="8"/>
      <c r="AX9" s="8"/>
      <c r="AY9" s="8"/>
      <c r="AZ9" s="34"/>
      <c r="BA9" s="8"/>
      <c r="BB9" s="8"/>
      <c r="BC9" s="8"/>
    </row>
    <row r="10" spans="1:55" x14ac:dyDescent="0.2">
      <c r="A10" s="40"/>
      <c r="B10" s="40"/>
      <c r="C10" s="40"/>
      <c r="D10" s="40"/>
      <c r="E10" s="40"/>
      <c r="F10" s="40"/>
      <c r="G10" s="40"/>
      <c r="H10" s="41"/>
      <c r="I10" s="41"/>
      <c r="J10" s="42"/>
      <c r="K10" s="40"/>
      <c r="L10" s="8" t="s">
        <v>46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4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34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34"/>
      <c r="BA10" s="8"/>
      <c r="BB10" s="8"/>
      <c r="BC10" s="8"/>
    </row>
    <row r="11" spans="1:55" x14ac:dyDescent="0.2">
      <c r="A11" s="40"/>
      <c r="B11" s="40"/>
      <c r="C11" s="40"/>
      <c r="D11" s="40"/>
      <c r="E11" s="40"/>
      <c r="F11" s="40"/>
      <c r="G11" s="40"/>
      <c r="H11" s="41"/>
      <c r="I11" s="41"/>
      <c r="J11" s="42"/>
      <c r="K11" s="40"/>
      <c r="L11" s="8" t="s">
        <v>86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34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34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34"/>
      <c r="BA11" s="8"/>
      <c r="BB11" s="8"/>
      <c r="BC11" s="8"/>
    </row>
    <row r="12" spans="1:55" x14ac:dyDescent="0.2">
      <c r="A12" s="40"/>
      <c r="B12" s="40"/>
      <c r="C12" s="40"/>
      <c r="D12" s="40"/>
      <c r="E12" s="40"/>
      <c r="F12" s="40"/>
      <c r="G12" s="40"/>
      <c r="H12" s="41"/>
      <c r="I12" s="41"/>
      <c r="J12" s="42"/>
      <c r="K12" s="40"/>
      <c r="L12" s="8" t="s">
        <v>7</v>
      </c>
      <c r="M12" s="8">
        <v>7</v>
      </c>
      <c r="N12" s="8">
        <v>4</v>
      </c>
      <c r="O12" s="8">
        <v>4</v>
      </c>
      <c r="P12" s="8">
        <v>4</v>
      </c>
      <c r="Q12" s="8">
        <v>7</v>
      </c>
      <c r="R12" s="8">
        <v>2</v>
      </c>
      <c r="S12" s="8">
        <v>6</v>
      </c>
      <c r="T12" s="8">
        <v>6</v>
      </c>
      <c r="U12" s="8">
        <v>7</v>
      </c>
      <c r="V12" s="8">
        <v>4</v>
      </c>
      <c r="W12" s="8">
        <f>SUM(M12:V12)</f>
        <v>51</v>
      </c>
      <c r="X12" s="34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34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34"/>
      <c r="BA12" s="8"/>
      <c r="BB12" s="8"/>
      <c r="BC12" s="8"/>
    </row>
    <row r="13" spans="1:55" x14ac:dyDescent="0.2">
      <c r="A13" s="40"/>
      <c r="B13" s="40"/>
      <c r="C13" s="40"/>
      <c r="D13" s="40"/>
      <c r="E13" s="40"/>
      <c r="F13" s="40"/>
      <c r="G13" s="40"/>
      <c r="H13" s="41"/>
      <c r="I13" s="41"/>
      <c r="J13" s="42"/>
      <c r="K13" s="40"/>
      <c r="L13" s="8" t="s">
        <v>87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34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34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34"/>
      <c r="BA13" s="8"/>
      <c r="BB13" s="8"/>
      <c r="BC13" s="8"/>
    </row>
    <row r="14" spans="1:55" x14ac:dyDescent="0.2">
      <c r="A14" s="40">
        <v>3</v>
      </c>
      <c r="B14" s="40" t="s">
        <v>58</v>
      </c>
      <c r="C14" s="40" t="s">
        <v>150</v>
      </c>
      <c r="D14" s="40" t="s">
        <v>16</v>
      </c>
      <c r="E14" s="40" t="s">
        <v>6</v>
      </c>
      <c r="F14" s="40" t="s">
        <v>8</v>
      </c>
      <c r="G14" s="40" t="s">
        <v>10</v>
      </c>
      <c r="H14" s="40" t="s">
        <v>17</v>
      </c>
      <c r="I14" s="40" t="s">
        <v>20</v>
      </c>
      <c r="J14" s="42">
        <v>4</v>
      </c>
      <c r="K14" s="40" t="s">
        <v>61</v>
      </c>
      <c r="L14" s="8" t="s">
        <v>45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34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34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34"/>
      <c r="BA14" s="8"/>
      <c r="BB14" s="8"/>
      <c r="BC14" s="8"/>
    </row>
    <row r="15" spans="1:55" x14ac:dyDescent="0.2">
      <c r="A15" s="40"/>
      <c r="B15" s="40"/>
      <c r="C15" s="40"/>
      <c r="D15" s="40"/>
      <c r="E15" s="40"/>
      <c r="F15" s="40"/>
      <c r="G15" s="40"/>
      <c r="H15" s="40"/>
      <c r="I15" s="40"/>
      <c r="J15" s="42"/>
      <c r="K15" s="40"/>
      <c r="L15" s="8" t="s">
        <v>46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34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34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34"/>
      <c r="BA15" s="8"/>
      <c r="BB15" s="8"/>
      <c r="BC15" s="8"/>
    </row>
    <row r="16" spans="1:55" x14ac:dyDescent="0.2">
      <c r="A16" s="40"/>
      <c r="B16" s="40"/>
      <c r="C16" s="40"/>
      <c r="D16" s="40"/>
      <c r="E16" s="40"/>
      <c r="F16" s="40"/>
      <c r="G16" s="40"/>
      <c r="H16" s="40"/>
      <c r="I16" s="40"/>
      <c r="J16" s="42"/>
      <c r="K16" s="40"/>
      <c r="L16" s="8" t="s">
        <v>86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34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34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34"/>
      <c r="BA16" s="8"/>
      <c r="BB16" s="8"/>
      <c r="BC16" s="8"/>
    </row>
    <row r="17" spans="1:55" x14ac:dyDescent="0.2">
      <c r="A17" s="40"/>
      <c r="B17" s="40"/>
      <c r="C17" s="40"/>
      <c r="D17" s="40"/>
      <c r="E17" s="40"/>
      <c r="F17" s="40"/>
      <c r="G17" s="40"/>
      <c r="H17" s="40"/>
      <c r="I17" s="40"/>
      <c r="J17" s="42"/>
      <c r="K17" s="40"/>
      <c r="L17" s="8" t="s">
        <v>7</v>
      </c>
      <c r="M17" s="8">
        <v>7</v>
      </c>
      <c r="N17" s="8">
        <v>5</v>
      </c>
      <c r="O17" s="8">
        <v>4</v>
      </c>
      <c r="P17" s="8">
        <v>5</v>
      </c>
      <c r="Q17" s="8">
        <v>6</v>
      </c>
      <c r="R17" s="8">
        <v>3</v>
      </c>
      <c r="S17" s="8">
        <v>6</v>
      </c>
      <c r="T17" s="8">
        <v>8</v>
      </c>
      <c r="U17" s="8">
        <v>7</v>
      </c>
      <c r="V17" s="8">
        <v>4</v>
      </c>
      <c r="W17" s="8">
        <f>SUM(M17:V17)</f>
        <v>55</v>
      </c>
      <c r="X17" s="34"/>
      <c r="Y17" s="22">
        <v>5</v>
      </c>
      <c r="Z17" s="22">
        <v>2</v>
      </c>
      <c r="AA17" s="22">
        <v>2</v>
      </c>
      <c r="AB17" s="8">
        <v>4</v>
      </c>
      <c r="AC17" s="8">
        <v>6</v>
      </c>
      <c r="AD17" s="8">
        <v>2</v>
      </c>
      <c r="AE17" s="22">
        <v>5</v>
      </c>
      <c r="AF17" s="22">
        <v>4</v>
      </c>
      <c r="AG17" s="22">
        <v>6</v>
      </c>
      <c r="AH17" s="22">
        <v>2</v>
      </c>
      <c r="AI17" s="8">
        <f>SUM(Y17:AH17)</f>
        <v>38</v>
      </c>
      <c r="AJ17" s="23" t="s">
        <v>90</v>
      </c>
      <c r="AK17" s="8">
        <v>1.1000000000000001</v>
      </c>
      <c r="AL17" s="8">
        <v>1.2</v>
      </c>
      <c r="AM17" s="8"/>
      <c r="AN17" s="8">
        <v>2</v>
      </c>
      <c r="AO17" s="34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34"/>
      <c r="BA17" s="8"/>
      <c r="BB17" s="8"/>
      <c r="BC17" s="8"/>
    </row>
    <row r="18" spans="1:55" x14ac:dyDescent="0.2">
      <c r="A18" s="40"/>
      <c r="B18" s="40"/>
      <c r="C18" s="40"/>
      <c r="D18" s="40"/>
      <c r="E18" s="40"/>
      <c r="F18" s="40"/>
      <c r="G18" s="40"/>
      <c r="H18" s="40"/>
      <c r="I18" s="40"/>
      <c r="J18" s="42"/>
      <c r="K18" s="40"/>
      <c r="L18" s="8" t="s">
        <v>87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34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34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34"/>
      <c r="BA18" s="8"/>
      <c r="BB18" s="8"/>
      <c r="BC18" s="8"/>
    </row>
    <row r="19" spans="1:55" x14ac:dyDescent="0.2">
      <c r="A19" s="40"/>
      <c r="B19" s="40"/>
      <c r="C19" s="40"/>
      <c r="D19" s="40"/>
      <c r="E19" s="40"/>
      <c r="F19" s="40"/>
      <c r="G19" s="40"/>
      <c r="H19" s="40"/>
      <c r="I19" s="40"/>
      <c r="J19" s="42"/>
      <c r="K19" s="40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34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34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34"/>
      <c r="BA19" s="8"/>
      <c r="BB19" s="8"/>
      <c r="BC19" s="8"/>
    </row>
    <row r="20" spans="1:55" x14ac:dyDescent="0.2">
      <c r="A20" s="40">
        <v>4</v>
      </c>
      <c r="B20" s="40" t="s">
        <v>58</v>
      </c>
      <c r="C20" s="40" t="s">
        <v>151</v>
      </c>
      <c r="D20" s="40" t="s">
        <v>152</v>
      </c>
      <c r="E20" s="40" t="s">
        <v>6</v>
      </c>
      <c r="F20" s="40" t="s">
        <v>8</v>
      </c>
      <c r="G20" s="40" t="s">
        <v>10</v>
      </c>
      <c r="H20" s="40" t="s">
        <v>23</v>
      </c>
      <c r="I20" s="40" t="s">
        <v>24</v>
      </c>
      <c r="J20" s="42" t="s">
        <v>23</v>
      </c>
      <c r="K20" s="40" t="s">
        <v>114</v>
      </c>
      <c r="L20" s="8" t="s">
        <v>45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34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34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34"/>
      <c r="BA20" s="8"/>
      <c r="BB20" s="8"/>
      <c r="BC20" s="8"/>
    </row>
    <row r="21" spans="1:55" x14ac:dyDescent="0.2">
      <c r="A21" s="40"/>
      <c r="B21" s="40"/>
      <c r="C21" s="40"/>
      <c r="D21" s="40"/>
      <c r="E21" s="40"/>
      <c r="F21" s="40"/>
      <c r="G21" s="40"/>
      <c r="H21" s="40"/>
      <c r="I21" s="40"/>
      <c r="J21" s="42"/>
      <c r="K21" s="40"/>
      <c r="L21" s="8" t="s">
        <v>46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34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34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34"/>
      <c r="BA21" s="8"/>
      <c r="BB21" s="8"/>
      <c r="BC21" s="8"/>
    </row>
    <row r="22" spans="1:55" x14ac:dyDescent="0.2">
      <c r="A22" s="40"/>
      <c r="B22" s="40"/>
      <c r="C22" s="40"/>
      <c r="D22" s="40"/>
      <c r="E22" s="40"/>
      <c r="F22" s="40"/>
      <c r="G22" s="40"/>
      <c r="H22" s="40"/>
      <c r="I22" s="40"/>
      <c r="J22" s="42"/>
      <c r="K22" s="40"/>
      <c r="L22" s="8" t="s">
        <v>86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34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34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34"/>
      <c r="BA22" s="8"/>
      <c r="BB22" s="8"/>
      <c r="BC22" s="8"/>
    </row>
    <row r="23" spans="1:55" x14ac:dyDescent="0.2">
      <c r="A23" s="40"/>
      <c r="B23" s="40"/>
      <c r="C23" s="40"/>
      <c r="D23" s="40"/>
      <c r="E23" s="40"/>
      <c r="F23" s="40"/>
      <c r="G23" s="40"/>
      <c r="H23" s="40"/>
      <c r="I23" s="40"/>
      <c r="J23" s="42"/>
      <c r="K23" s="40"/>
      <c r="L23" s="8" t="s">
        <v>7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34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34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34"/>
      <c r="BA23" s="8"/>
      <c r="BB23" s="8"/>
      <c r="BC23" s="8"/>
    </row>
    <row r="24" spans="1:55" x14ac:dyDescent="0.2">
      <c r="A24" s="40"/>
      <c r="B24" s="40"/>
      <c r="C24" s="40"/>
      <c r="D24" s="40"/>
      <c r="E24" s="40"/>
      <c r="F24" s="40"/>
      <c r="G24" s="40"/>
      <c r="H24" s="40"/>
      <c r="I24" s="40"/>
      <c r="J24" s="42"/>
      <c r="K24" s="40"/>
      <c r="L24" s="8" t="s">
        <v>87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34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34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34"/>
      <c r="BA24" s="8"/>
      <c r="BB24" s="8"/>
      <c r="BC24" s="8"/>
    </row>
    <row r="25" spans="1:55" x14ac:dyDescent="0.2">
      <c r="A25" s="40">
        <v>5</v>
      </c>
      <c r="B25" s="40" t="s">
        <v>58</v>
      </c>
      <c r="C25" s="40" t="s">
        <v>153</v>
      </c>
      <c r="D25" s="40" t="s">
        <v>154</v>
      </c>
      <c r="E25" s="40" t="s">
        <v>27</v>
      </c>
      <c r="F25" s="40" t="s">
        <v>8</v>
      </c>
      <c r="G25" s="40" t="s">
        <v>10</v>
      </c>
      <c r="H25" s="40" t="s">
        <v>17</v>
      </c>
      <c r="I25" s="40" t="s">
        <v>24</v>
      </c>
      <c r="J25" s="42">
        <v>3</v>
      </c>
      <c r="K25" s="40" t="s">
        <v>114</v>
      </c>
      <c r="L25" s="8" t="s">
        <v>45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34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34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34"/>
      <c r="BA25" s="8"/>
      <c r="BB25" s="8"/>
      <c r="BC25" s="8"/>
    </row>
    <row r="26" spans="1:55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2"/>
      <c r="K26" s="40"/>
      <c r="L26" s="8" t="s">
        <v>46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34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34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34"/>
      <c r="BA26" s="8"/>
      <c r="BB26" s="8"/>
      <c r="BC26" s="8"/>
    </row>
    <row r="27" spans="1:55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2"/>
      <c r="K27" s="40"/>
      <c r="L27" s="8" t="s">
        <v>86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34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34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34"/>
      <c r="BA27" s="8"/>
      <c r="BB27" s="8"/>
      <c r="BC27" s="8"/>
    </row>
    <row r="28" spans="1:55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2"/>
      <c r="K28" s="40"/>
      <c r="L28" s="8" t="s">
        <v>7</v>
      </c>
      <c r="M28" s="8">
        <v>6</v>
      </c>
      <c r="N28" s="8">
        <v>8</v>
      </c>
      <c r="O28" s="8">
        <v>8</v>
      </c>
      <c r="P28" s="8">
        <v>6</v>
      </c>
      <c r="Q28" s="8">
        <v>8</v>
      </c>
      <c r="R28" s="8">
        <v>3</v>
      </c>
      <c r="S28" s="8">
        <v>9</v>
      </c>
      <c r="T28" s="8">
        <v>9</v>
      </c>
      <c r="U28" s="8">
        <v>9</v>
      </c>
      <c r="V28" s="8">
        <v>6</v>
      </c>
      <c r="W28" s="8">
        <f>SUM(M28:V28)</f>
        <v>72</v>
      </c>
      <c r="X28" s="34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 t="s">
        <v>94</v>
      </c>
      <c r="AL28" s="8">
        <v>2.2000000000000002</v>
      </c>
      <c r="AM28" s="8"/>
      <c r="AN28" s="8"/>
      <c r="AO28" s="34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34"/>
      <c r="BA28" s="8"/>
      <c r="BB28" s="8"/>
      <c r="BC28" s="8"/>
    </row>
    <row r="29" spans="1:55" x14ac:dyDescent="0.2">
      <c r="A29" s="40"/>
      <c r="B29" s="40"/>
      <c r="C29" s="40"/>
      <c r="D29" s="40"/>
      <c r="E29" s="40"/>
      <c r="F29" s="40"/>
      <c r="G29" s="40"/>
      <c r="H29" s="40"/>
      <c r="I29" s="40"/>
      <c r="J29" s="42"/>
      <c r="K29" s="40"/>
      <c r="L29" s="8" t="s">
        <v>87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34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34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34"/>
      <c r="BA29" s="8"/>
      <c r="BB29" s="8"/>
      <c r="BC29" s="8"/>
    </row>
    <row r="30" spans="1:55" x14ac:dyDescent="0.2">
      <c r="A30" s="40">
        <v>6</v>
      </c>
      <c r="B30" s="40" t="s">
        <v>58</v>
      </c>
      <c r="C30" s="40" t="s">
        <v>155</v>
      </c>
      <c r="D30" s="40" t="s">
        <v>156</v>
      </c>
      <c r="E30" s="40" t="s">
        <v>6</v>
      </c>
      <c r="F30" s="40" t="s">
        <v>8</v>
      </c>
      <c r="G30" s="40" t="s">
        <v>10</v>
      </c>
      <c r="H30" s="40" t="s">
        <v>30</v>
      </c>
      <c r="I30" s="40" t="s">
        <v>19</v>
      </c>
      <c r="J30" s="43" t="s">
        <v>31</v>
      </c>
      <c r="K30" s="40" t="s">
        <v>114</v>
      </c>
      <c r="L30" s="8" t="s">
        <v>45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34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34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34"/>
      <c r="BA30" s="8"/>
      <c r="BB30" s="8"/>
      <c r="BC30" s="8"/>
    </row>
    <row r="31" spans="1:55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3"/>
      <c r="K31" s="40"/>
      <c r="L31" s="8" t="s">
        <v>46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34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34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34"/>
      <c r="BA31" s="8"/>
      <c r="BB31" s="8"/>
      <c r="BC31" s="8"/>
    </row>
    <row r="32" spans="1:55" x14ac:dyDescent="0.2">
      <c r="A32" s="40"/>
      <c r="B32" s="40"/>
      <c r="C32" s="40"/>
      <c r="D32" s="40"/>
      <c r="E32" s="40"/>
      <c r="F32" s="40"/>
      <c r="G32" s="40"/>
      <c r="H32" s="40"/>
      <c r="I32" s="40"/>
      <c r="J32" s="43"/>
      <c r="K32" s="40"/>
      <c r="L32" s="8" t="s">
        <v>86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34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34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34"/>
      <c r="BA32" s="8"/>
      <c r="BB32" s="8"/>
      <c r="BC32" s="8"/>
    </row>
    <row r="33" spans="1:55" x14ac:dyDescent="0.2">
      <c r="A33" s="40"/>
      <c r="B33" s="40"/>
      <c r="C33" s="40"/>
      <c r="D33" s="40"/>
      <c r="E33" s="40"/>
      <c r="F33" s="40"/>
      <c r="G33" s="40"/>
      <c r="H33" s="40"/>
      <c r="I33" s="40"/>
      <c r="J33" s="43"/>
      <c r="K33" s="40"/>
      <c r="L33" s="8" t="s">
        <v>7</v>
      </c>
      <c r="M33" s="8">
        <v>7</v>
      </c>
      <c r="N33" s="8">
        <v>6</v>
      </c>
      <c r="O33" s="8">
        <v>6</v>
      </c>
      <c r="P33" s="8">
        <v>4</v>
      </c>
      <c r="Q33" s="8">
        <v>9</v>
      </c>
      <c r="R33" s="8">
        <v>4</v>
      </c>
      <c r="S33" s="8">
        <v>10</v>
      </c>
      <c r="T33" s="8">
        <v>10</v>
      </c>
      <c r="U33" s="8">
        <v>10</v>
      </c>
      <c r="V33" s="8">
        <v>8</v>
      </c>
      <c r="W33" s="8">
        <f>SUM(M33:V33)</f>
        <v>74</v>
      </c>
      <c r="X33" s="34"/>
      <c r="Y33" s="8">
        <v>10</v>
      </c>
      <c r="Z33" s="8">
        <v>8</v>
      </c>
      <c r="AA33" s="8">
        <v>7</v>
      </c>
      <c r="AB33" s="8">
        <v>6</v>
      </c>
      <c r="AC33" s="8">
        <v>8</v>
      </c>
      <c r="AD33" s="8">
        <v>3</v>
      </c>
      <c r="AE33" s="8">
        <v>8</v>
      </c>
      <c r="AF33" s="8">
        <v>9</v>
      </c>
      <c r="AG33" s="8">
        <v>9</v>
      </c>
      <c r="AH33" s="8">
        <v>4</v>
      </c>
      <c r="AI33" s="8">
        <f>SUM(Y33:AH33)</f>
        <v>72</v>
      </c>
      <c r="AJ33" s="8"/>
      <c r="AK33" s="8">
        <v>1.1000000000000001</v>
      </c>
      <c r="AL33" s="8">
        <v>2.1</v>
      </c>
      <c r="AM33" s="8"/>
      <c r="AN33" s="8"/>
      <c r="AO33" s="34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34"/>
      <c r="BA33" s="8"/>
      <c r="BB33" s="8"/>
      <c r="BC33" s="8"/>
    </row>
    <row r="34" spans="1:55" x14ac:dyDescent="0.2">
      <c r="A34" s="40"/>
      <c r="B34" s="40"/>
      <c r="C34" s="40"/>
      <c r="D34" s="40"/>
      <c r="E34" s="40"/>
      <c r="F34" s="40"/>
      <c r="G34" s="40"/>
      <c r="H34" s="40"/>
      <c r="I34" s="40"/>
      <c r="J34" s="43"/>
      <c r="K34" s="40"/>
      <c r="L34" s="8" t="s">
        <v>87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34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34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34"/>
      <c r="BA34" s="8"/>
      <c r="BB34" s="8"/>
      <c r="BC34" s="8"/>
    </row>
    <row r="35" spans="1:55" x14ac:dyDescent="0.2">
      <c r="A35" s="40">
        <v>7</v>
      </c>
      <c r="B35" s="40" t="s">
        <v>58</v>
      </c>
      <c r="C35" s="40" t="s">
        <v>157</v>
      </c>
      <c r="D35" s="40" t="s">
        <v>158</v>
      </c>
      <c r="E35" s="40" t="s">
        <v>6</v>
      </c>
      <c r="F35" s="40" t="s">
        <v>34</v>
      </c>
      <c r="G35" s="40" t="s">
        <v>10</v>
      </c>
      <c r="H35" s="40" t="s">
        <v>17</v>
      </c>
      <c r="I35" s="40" t="s">
        <v>35</v>
      </c>
      <c r="J35" s="42">
        <v>5</v>
      </c>
      <c r="K35" s="40"/>
      <c r="L35" s="8" t="s">
        <v>45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34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34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34"/>
      <c r="BA35" s="8"/>
      <c r="BB35" s="8"/>
      <c r="BC35" s="8"/>
    </row>
    <row r="36" spans="1:55" x14ac:dyDescent="0.2">
      <c r="A36" s="40"/>
      <c r="B36" s="40"/>
      <c r="C36" s="40"/>
      <c r="D36" s="40"/>
      <c r="E36" s="40"/>
      <c r="F36" s="40"/>
      <c r="G36" s="40"/>
      <c r="H36" s="40"/>
      <c r="I36" s="40"/>
      <c r="J36" s="42"/>
      <c r="K36" s="40"/>
      <c r="L36" s="8" t="s">
        <v>46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34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34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34"/>
      <c r="BA36" s="8"/>
      <c r="BB36" s="8"/>
      <c r="BC36" s="8"/>
    </row>
    <row r="37" spans="1:55" x14ac:dyDescent="0.2">
      <c r="A37" s="40"/>
      <c r="B37" s="40"/>
      <c r="C37" s="40"/>
      <c r="D37" s="40"/>
      <c r="E37" s="40"/>
      <c r="F37" s="40"/>
      <c r="G37" s="40"/>
      <c r="H37" s="40"/>
      <c r="I37" s="40"/>
      <c r="J37" s="42"/>
      <c r="K37" s="40"/>
      <c r="L37" s="8" t="s">
        <v>86</v>
      </c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34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34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34"/>
      <c r="BA37" s="8"/>
      <c r="BB37" s="8"/>
      <c r="BC37" s="8"/>
    </row>
    <row r="38" spans="1:55" x14ac:dyDescent="0.2">
      <c r="A38" s="40"/>
      <c r="B38" s="40"/>
      <c r="C38" s="40"/>
      <c r="D38" s="40"/>
      <c r="E38" s="40"/>
      <c r="F38" s="40"/>
      <c r="G38" s="40"/>
      <c r="H38" s="40"/>
      <c r="I38" s="40"/>
      <c r="J38" s="42"/>
      <c r="K38" s="40"/>
      <c r="L38" s="8" t="s">
        <v>7</v>
      </c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34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34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34"/>
      <c r="BA38" s="8"/>
      <c r="BB38" s="8"/>
      <c r="BC38" s="8"/>
    </row>
    <row r="39" spans="1:55" x14ac:dyDescent="0.2">
      <c r="A39" s="40"/>
      <c r="B39" s="40"/>
      <c r="C39" s="40"/>
      <c r="D39" s="40"/>
      <c r="E39" s="40"/>
      <c r="F39" s="40"/>
      <c r="G39" s="40"/>
      <c r="H39" s="40"/>
      <c r="I39" s="40"/>
      <c r="J39" s="42"/>
      <c r="K39" s="40"/>
      <c r="L39" s="8" t="s">
        <v>87</v>
      </c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34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34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34"/>
      <c r="BA39" s="8"/>
      <c r="BB39" s="8"/>
      <c r="BC39" s="8"/>
    </row>
    <row r="40" spans="1:55" x14ac:dyDescent="0.2">
      <c r="A40" s="44">
        <v>8</v>
      </c>
      <c r="B40" s="44" t="s">
        <v>58</v>
      </c>
      <c r="C40" s="44" t="s">
        <v>6</v>
      </c>
      <c r="D40" s="44" t="s">
        <v>159</v>
      </c>
      <c r="E40" s="44" t="s">
        <v>6</v>
      </c>
      <c r="F40" s="44" t="s">
        <v>34</v>
      </c>
      <c r="G40" s="44" t="s">
        <v>10</v>
      </c>
      <c r="H40" s="44" t="s">
        <v>17</v>
      </c>
      <c r="I40" s="44" t="s">
        <v>38</v>
      </c>
      <c r="J40" s="45">
        <v>5</v>
      </c>
      <c r="K40" s="44"/>
      <c r="L40" s="8" t="s">
        <v>45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34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34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34"/>
      <c r="BA40" s="8"/>
      <c r="BB40" s="8"/>
      <c r="BC40" s="8"/>
    </row>
    <row r="41" spans="1:55" x14ac:dyDescent="0.2">
      <c r="A41" s="44"/>
      <c r="B41" s="44"/>
      <c r="C41" s="44"/>
      <c r="D41" s="44"/>
      <c r="E41" s="44"/>
      <c r="F41" s="44"/>
      <c r="G41" s="44"/>
      <c r="H41" s="44"/>
      <c r="I41" s="44"/>
      <c r="J41" s="45"/>
      <c r="K41" s="44"/>
      <c r="L41" s="8" t="s">
        <v>46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34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34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34"/>
      <c r="BA41" s="8"/>
      <c r="BB41" s="8"/>
      <c r="BC41" s="8"/>
    </row>
    <row r="42" spans="1:55" x14ac:dyDescent="0.2">
      <c r="A42" s="44"/>
      <c r="B42" s="44"/>
      <c r="C42" s="44"/>
      <c r="D42" s="44"/>
      <c r="E42" s="44"/>
      <c r="F42" s="44"/>
      <c r="G42" s="44"/>
      <c r="H42" s="44"/>
      <c r="I42" s="44"/>
      <c r="J42" s="45"/>
      <c r="K42" s="44"/>
      <c r="L42" s="8" t="s">
        <v>86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34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34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34"/>
      <c r="BA42" s="8"/>
      <c r="BB42" s="8"/>
      <c r="BC42" s="8"/>
    </row>
    <row r="43" spans="1:55" x14ac:dyDescent="0.2">
      <c r="A43" s="44"/>
      <c r="B43" s="44"/>
      <c r="C43" s="44"/>
      <c r="D43" s="44"/>
      <c r="E43" s="44"/>
      <c r="F43" s="44"/>
      <c r="G43" s="44"/>
      <c r="H43" s="44"/>
      <c r="I43" s="44"/>
      <c r="J43" s="45"/>
      <c r="K43" s="44"/>
      <c r="L43" s="8" t="s">
        <v>7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34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34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34"/>
      <c r="BA43" s="8"/>
      <c r="BB43" s="8"/>
      <c r="BC43" s="8"/>
    </row>
    <row r="44" spans="1:55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5"/>
      <c r="K44" s="44"/>
      <c r="L44" s="8" t="s">
        <v>87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34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34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34"/>
      <c r="BA44" s="8"/>
      <c r="BB44" s="8"/>
      <c r="BC44" s="8"/>
    </row>
    <row r="45" spans="1:55" x14ac:dyDescent="0.2">
      <c r="A45" s="44">
        <v>9</v>
      </c>
      <c r="B45" s="44" t="s">
        <v>58</v>
      </c>
      <c r="C45" s="44" t="s">
        <v>160</v>
      </c>
      <c r="D45" s="44" t="s">
        <v>153</v>
      </c>
      <c r="E45" s="44" t="s">
        <v>6</v>
      </c>
      <c r="F45" s="44" t="s">
        <v>34</v>
      </c>
      <c r="G45" s="44" t="s">
        <v>10</v>
      </c>
      <c r="H45" s="44" t="s">
        <v>17</v>
      </c>
      <c r="I45" s="44" t="s">
        <v>41</v>
      </c>
      <c r="J45" s="45">
        <v>4</v>
      </c>
      <c r="K45" s="44"/>
      <c r="L45" s="8" t="s">
        <v>45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4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34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34"/>
      <c r="BA45" s="8"/>
      <c r="BB45" s="8"/>
      <c r="BC45" s="8"/>
    </row>
    <row r="46" spans="1:55" x14ac:dyDescent="0.2">
      <c r="A46" s="44"/>
      <c r="B46" s="44"/>
      <c r="C46" s="44"/>
      <c r="D46" s="44"/>
      <c r="E46" s="44"/>
      <c r="F46" s="44"/>
      <c r="G46" s="44"/>
      <c r="H46" s="44"/>
      <c r="I46" s="44"/>
      <c r="J46" s="46"/>
      <c r="K46" s="44"/>
      <c r="L46" s="8" t="s">
        <v>46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34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34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34"/>
      <c r="BA46" s="8"/>
      <c r="BB46" s="8"/>
      <c r="BC46" s="8"/>
    </row>
    <row r="47" spans="1:55" x14ac:dyDescent="0.2">
      <c r="A47" s="44"/>
      <c r="B47" s="44"/>
      <c r="C47" s="44"/>
      <c r="D47" s="44"/>
      <c r="E47" s="44"/>
      <c r="F47" s="44"/>
      <c r="G47" s="44"/>
      <c r="H47" s="44"/>
      <c r="I47" s="44"/>
      <c r="J47" s="46"/>
      <c r="K47" s="44"/>
      <c r="L47" s="8" t="s">
        <v>86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34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34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34"/>
      <c r="BA47" s="8"/>
      <c r="BB47" s="8"/>
      <c r="BC47" s="8"/>
    </row>
    <row r="48" spans="1:55" x14ac:dyDescent="0.2">
      <c r="A48" s="44"/>
      <c r="B48" s="44"/>
      <c r="C48" s="44"/>
      <c r="D48" s="44"/>
      <c r="E48" s="44"/>
      <c r="F48" s="44"/>
      <c r="G48" s="44"/>
      <c r="H48" s="44"/>
      <c r="I48" s="44"/>
      <c r="J48" s="46"/>
      <c r="K48" s="44"/>
      <c r="L48" s="8" t="s">
        <v>7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34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34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34"/>
      <c r="BA48" s="8"/>
      <c r="BB48" s="8"/>
      <c r="BC48" s="8"/>
    </row>
    <row r="49" spans="1:55" x14ac:dyDescent="0.2">
      <c r="A49" s="44"/>
      <c r="B49" s="44"/>
      <c r="C49" s="44"/>
      <c r="D49" s="44"/>
      <c r="E49" s="44"/>
      <c r="F49" s="44"/>
      <c r="G49" s="44"/>
      <c r="H49" s="44"/>
      <c r="I49" s="44"/>
      <c r="J49" s="46"/>
      <c r="K49" s="44"/>
      <c r="L49" s="8" t="s">
        <v>87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4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34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34"/>
      <c r="BA49" s="8"/>
      <c r="BB49" s="8"/>
      <c r="BC49" s="8"/>
    </row>
    <row r="50" spans="1:55" x14ac:dyDescent="0.2">
      <c r="J50" s="2"/>
    </row>
    <row r="51" spans="1:55" x14ac:dyDescent="0.2">
      <c r="J51" s="2"/>
    </row>
    <row r="52" spans="1:55" x14ac:dyDescent="0.2">
      <c r="J52" s="2"/>
    </row>
    <row r="53" spans="1:55" x14ac:dyDescent="0.2">
      <c r="J53" s="2"/>
    </row>
    <row r="54" spans="1:55" x14ac:dyDescent="0.2">
      <c r="J54" s="2"/>
    </row>
    <row r="55" spans="1:55" x14ac:dyDescent="0.2">
      <c r="J55" s="2"/>
      <c r="M55" s="31">
        <f t="shared" ref="M55:W55" si="0">SUM(M4:M54)/4</f>
        <v>6.75</v>
      </c>
      <c r="N55" s="31">
        <f t="shared" si="0"/>
        <v>5.75</v>
      </c>
      <c r="O55" s="12">
        <f t="shared" si="0"/>
        <v>5.5</v>
      </c>
      <c r="P55" s="12">
        <f t="shared" si="0"/>
        <v>4.75</v>
      </c>
      <c r="Q55" s="31">
        <f t="shared" si="0"/>
        <v>7.5</v>
      </c>
      <c r="R55" s="31">
        <f t="shared" si="0"/>
        <v>3</v>
      </c>
      <c r="S55" s="31">
        <f t="shared" si="0"/>
        <v>7.75</v>
      </c>
      <c r="T55" s="12">
        <f t="shared" si="0"/>
        <v>8.25</v>
      </c>
      <c r="U55" s="31">
        <f t="shared" si="0"/>
        <v>8.25</v>
      </c>
      <c r="V55" s="12">
        <f t="shared" si="0"/>
        <v>5.5</v>
      </c>
      <c r="W55" s="12">
        <f t="shared" si="0"/>
        <v>63</v>
      </c>
      <c r="Y55" s="12">
        <f t="shared" ref="Y55:AI55" si="1">SUM(Y4:Y54)/2</f>
        <v>7.5</v>
      </c>
      <c r="Z55" s="12">
        <f t="shared" si="1"/>
        <v>5</v>
      </c>
      <c r="AA55" s="12">
        <f t="shared" si="1"/>
        <v>4.5</v>
      </c>
      <c r="AB55" s="12">
        <f t="shared" si="1"/>
        <v>5</v>
      </c>
      <c r="AC55" s="12">
        <f t="shared" si="1"/>
        <v>7</v>
      </c>
      <c r="AD55" s="12">
        <f t="shared" si="1"/>
        <v>2.5</v>
      </c>
      <c r="AE55" s="12">
        <f t="shared" si="1"/>
        <v>6.5</v>
      </c>
      <c r="AF55" s="12">
        <f t="shared" si="1"/>
        <v>6.5</v>
      </c>
      <c r="AG55" s="12">
        <f t="shared" si="1"/>
        <v>7.5</v>
      </c>
      <c r="AH55" s="12">
        <f t="shared" si="1"/>
        <v>3</v>
      </c>
      <c r="AI55" s="12">
        <f t="shared" si="1"/>
        <v>55</v>
      </c>
    </row>
    <row r="56" spans="1:55" x14ac:dyDescent="0.2">
      <c r="J56" s="2"/>
      <c r="L56" t="s">
        <v>108</v>
      </c>
      <c r="X56" s="36" t="s">
        <v>107</v>
      </c>
      <c r="AJ56" s="36" t="s">
        <v>107</v>
      </c>
    </row>
    <row r="57" spans="1:55" x14ac:dyDescent="0.2">
      <c r="J57" s="2"/>
      <c r="X57" s="36"/>
      <c r="AJ57" s="36"/>
    </row>
    <row r="58" spans="1:55" x14ac:dyDescent="0.2">
      <c r="J58" s="2"/>
      <c r="X58" s="36"/>
      <c r="AJ58" s="36"/>
    </row>
    <row r="59" spans="1:55" x14ac:dyDescent="0.2">
      <c r="J59" s="2"/>
      <c r="X59" s="36"/>
      <c r="AJ59" s="36"/>
    </row>
    <row r="60" spans="1:55" x14ac:dyDescent="0.2">
      <c r="D60" t="s">
        <v>7</v>
      </c>
      <c r="J60" s="2"/>
      <c r="K60" t="s">
        <v>118</v>
      </c>
      <c r="L60" t="s">
        <v>7</v>
      </c>
      <c r="M60">
        <v>6.75</v>
      </c>
      <c r="N60">
        <v>5.75</v>
      </c>
      <c r="O60">
        <v>5.5</v>
      </c>
      <c r="P60" s="35">
        <v>4.75</v>
      </c>
      <c r="Q60">
        <v>7.5</v>
      </c>
      <c r="R60" s="12">
        <v>3</v>
      </c>
      <c r="S60">
        <v>7.75</v>
      </c>
      <c r="T60" s="55">
        <v>8.25</v>
      </c>
      <c r="U60" s="55">
        <v>8.25</v>
      </c>
      <c r="V60">
        <v>5.5</v>
      </c>
      <c r="W60">
        <v>63</v>
      </c>
      <c r="X60" s="36" t="s">
        <v>106</v>
      </c>
      <c r="Y60" s="55"/>
      <c r="Z60" s="54"/>
      <c r="AA60" s="35"/>
      <c r="AB60" s="54"/>
      <c r="AC60" s="55"/>
      <c r="AD60" s="12"/>
      <c r="AG60" s="55"/>
      <c r="AH60" s="12"/>
      <c r="AI60" s="54"/>
      <c r="AJ60" s="36" t="s">
        <v>106</v>
      </c>
    </row>
    <row r="61" spans="1:55" ht="192" x14ac:dyDescent="0.2">
      <c r="D61" t="s">
        <v>129</v>
      </c>
      <c r="H61" s="1" t="s">
        <v>147</v>
      </c>
      <c r="J61" s="2"/>
      <c r="P61" s="56" t="s">
        <v>127</v>
      </c>
      <c r="R61" s="57" t="s">
        <v>124</v>
      </c>
      <c r="T61" s="58" t="s">
        <v>125</v>
      </c>
      <c r="U61" s="58" t="s">
        <v>126</v>
      </c>
      <c r="X61" s="59" t="s">
        <v>128</v>
      </c>
      <c r="Y61" s="58" t="s">
        <v>140</v>
      </c>
      <c r="Z61" s="60"/>
      <c r="AA61" s="56" t="s">
        <v>141</v>
      </c>
      <c r="AB61" s="60"/>
      <c r="AC61" s="58" t="s">
        <v>142</v>
      </c>
      <c r="AD61" s="57" t="s">
        <v>124</v>
      </c>
      <c r="AE61" s="1"/>
      <c r="AF61" s="1"/>
      <c r="AG61" s="58" t="s">
        <v>143</v>
      </c>
      <c r="AH61" s="57" t="s">
        <v>144</v>
      </c>
      <c r="AI61" s="54"/>
      <c r="AJ61" s="36" t="s">
        <v>106</v>
      </c>
    </row>
    <row r="62" spans="1:55" x14ac:dyDescent="0.2">
      <c r="J62" s="2"/>
    </row>
    <row r="63" spans="1:55" x14ac:dyDescent="0.2">
      <c r="J63" s="2"/>
    </row>
    <row r="64" spans="1:55" x14ac:dyDescent="0.2">
      <c r="J64" s="2"/>
    </row>
    <row r="65" spans="10:25" ht="208" x14ac:dyDescent="0.2">
      <c r="J65" s="2"/>
      <c r="Y65" s="61" t="s">
        <v>148</v>
      </c>
    </row>
  </sheetData>
  <mergeCells count="16">
    <mergeCell ref="M2:O2"/>
    <mergeCell ref="P2:Q2"/>
    <mergeCell ref="R2:T2"/>
    <mergeCell ref="U2:V2"/>
    <mergeCell ref="M1:V1"/>
    <mergeCell ref="Y2:AA2"/>
    <mergeCell ref="AB2:AC2"/>
    <mergeCell ref="AD2:AF2"/>
    <mergeCell ref="AG2:AH2"/>
    <mergeCell ref="Y1:AH1"/>
    <mergeCell ref="AP2:AR2"/>
    <mergeCell ref="AS2:AT2"/>
    <mergeCell ref="AU2:AW2"/>
    <mergeCell ref="AX2:AY2"/>
    <mergeCell ref="BA1:BC1"/>
    <mergeCell ref="AP1:AY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3"/>
  <sheetViews>
    <sheetView workbookViewId="0">
      <selection activeCell="I22" sqref="I22"/>
    </sheetView>
  </sheetViews>
  <sheetFormatPr baseColWidth="10" defaultColWidth="11.1640625" defaultRowHeight="16" x14ac:dyDescent="0.2"/>
  <cols>
    <col min="25" max="25" width="11.83203125" bestFit="1" customWidth="1"/>
  </cols>
  <sheetData>
    <row r="1" spans="1:25" ht="48" x14ac:dyDescent="0.2">
      <c r="A1" s="27" t="s">
        <v>0</v>
      </c>
      <c r="B1" s="27" t="s">
        <v>56</v>
      </c>
      <c r="C1" s="27" t="s">
        <v>2</v>
      </c>
      <c r="D1" s="27" t="s">
        <v>1</v>
      </c>
      <c r="E1" s="28" t="s">
        <v>3</v>
      </c>
      <c r="F1" s="27" t="s">
        <v>7</v>
      </c>
      <c r="G1" s="27" t="s">
        <v>9</v>
      </c>
      <c r="H1" s="27" t="s">
        <v>11</v>
      </c>
      <c r="I1" s="27" t="s">
        <v>18</v>
      </c>
      <c r="J1" s="27" t="s">
        <v>13</v>
      </c>
      <c r="K1" s="28" t="s">
        <v>113</v>
      </c>
      <c r="L1" s="66" t="s">
        <v>98</v>
      </c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5" x14ac:dyDescent="0.2">
      <c r="A2" s="27"/>
      <c r="B2" s="27"/>
      <c r="C2" s="27"/>
      <c r="D2" s="27"/>
      <c r="E2" s="28"/>
      <c r="F2" s="27"/>
      <c r="G2" s="27"/>
      <c r="H2" s="27"/>
      <c r="I2" s="27"/>
      <c r="J2" s="27"/>
      <c r="K2" s="27"/>
      <c r="L2" s="66" t="s">
        <v>99</v>
      </c>
      <c r="M2" s="66"/>
      <c r="N2" s="66"/>
      <c r="O2" s="66" t="s">
        <v>100</v>
      </c>
      <c r="P2" s="66"/>
      <c r="Q2" s="66"/>
      <c r="R2" s="66" t="s">
        <v>101</v>
      </c>
      <c r="S2" s="66"/>
      <c r="T2" s="66"/>
      <c r="U2" s="66" t="s">
        <v>102</v>
      </c>
      <c r="V2" s="66"/>
      <c r="W2" s="66"/>
      <c r="X2" s="27"/>
    </row>
    <row r="3" spans="1:25" x14ac:dyDescent="0.2">
      <c r="A3" s="29"/>
      <c r="B3" s="29"/>
      <c r="C3" s="29"/>
      <c r="D3" s="29"/>
      <c r="E3" s="30"/>
      <c r="F3" s="29"/>
      <c r="G3" s="29"/>
      <c r="H3" s="29"/>
      <c r="I3" s="29"/>
      <c r="J3" s="29"/>
      <c r="K3" s="29"/>
      <c r="L3" s="27">
        <v>1.1000000000000001</v>
      </c>
      <c r="M3" s="27">
        <v>1.2</v>
      </c>
      <c r="N3" s="27">
        <v>1.3</v>
      </c>
      <c r="O3" s="27">
        <v>2.1</v>
      </c>
      <c r="P3" s="27">
        <v>2.2000000000000002</v>
      </c>
      <c r="Q3" s="27">
        <v>2.2999999999999998</v>
      </c>
      <c r="R3" s="27">
        <v>3.1</v>
      </c>
      <c r="S3" s="27">
        <v>3.2</v>
      </c>
      <c r="T3" s="27">
        <v>3.3</v>
      </c>
      <c r="U3" s="27">
        <v>4.0999999999999996</v>
      </c>
      <c r="V3" s="27">
        <v>4.2</v>
      </c>
      <c r="W3" s="27">
        <v>4.3</v>
      </c>
      <c r="X3" s="27" t="s">
        <v>93</v>
      </c>
      <c r="Y3" t="s">
        <v>103</v>
      </c>
    </row>
    <row r="4" spans="1:25" x14ac:dyDescent="0.2">
      <c r="A4" s="8"/>
      <c r="B4" s="8"/>
      <c r="C4" s="8"/>
      <c r="D4" s="8"/>
      <c r="E4" s="9"/>
      <c r="F4" s="8"/>
      <c r="G4" s="8"/>
      <c r="H4" s="8"/>
      <c r="I4" s="8"/>
      <c r="J4" s="8"/>
      <c r="K4" s="8"/>
    </row>
    <row r="5" spans="1:25" s="5" customFormat="1" x14ac:dyDescent="0.2">
      <c r="A5" s="47">
        <v>1</v>
      </c>
      <c r="B5" s="47" t="s">
        <v>57</v>
      </c>
      <c r="C5" s="47" t="s">
        <v>42</v>
      </c>
      <c r="D5" s="47" t="s">
        <v>43</v>
      </c>
      <c r="E5" s="48" t="s">
        <v>44</v>
      </c>
      <c r="F5" s="47"/>
      <c r="G5" s="47"/>
      <c r="H5" s="47"/>
      <c r="I5" s="47"/>
      <c r="J5" s="47"/>
      <c r="K5" s="47"/>
    </row>
    <row r="6" spans="1:25" s="49" customFormat="1" ht="32" x14ac:dyDescent="0.2">
      <c r="A6" s="40">
        <v>2</v>
      </c>
      <c r="B6" s="40" t="s">
        <v>57</v>
      </c>
      <c r="C6" s="40" t="s">
        <v>4</v>
      </c>
      <c r="D6" s="40" t="s">
        <v>5</v>
      </c>
      <c r="E6" s="40" t="s">
        <v>6</v>
      </c>
      <c r="F6" s="40" t="s">
        <v>8</v>
      </c>
      <c r="G6" s="40" t="s">
        <v>10</v>
      </c>
      <c r="H6" s="41" t="s">
        <v>12</v>
      </c>
      <c r="I6" s="41" t="s">
        <v>19</v>
      </c>
      <c r="J6" s="42" t="s">
        <v>14</v>
      </c>
      <c r="K6" s="40" t="s">
        <v>114</v>
      </c>
    </row>
    <row r="7" spans="1:25" s="49" customFormat="1" x14ac:dyDescent="0.2">
      <c r="A7" s="40">
        <v>3</v>
      </c>
      <c r="B7" s="40" t="s">
        <v>58</v>
      </c>
      <c r="C7" s="40" t="s">
        <v>15</v>
      </c>
      <c r="D7" s="40" t="s">
        <v>16</v>
      </c>
      <c r="E7" s="40" t="s">
        <v>6</v>
      </c>
      <c r="F7" s="40" t="s">
        <v>8</v>
      </c>
      <c r="G7" s="40" t="s">
        <v>10</v>
      </c>
      <c r="H7" s="40" t="s">
        <v>17</v>
      </c>
      <c r="I7" s="40" t="s">
        <v>20</v>
      </c>
      <c r="J7" s="42">
        <v>4</v>
      </c>
      <c r="K7" s="40" t="s">
        <v>61</v>
      </c>
      <c r="L7" s="49">
        <v>2</v>
      </c>
      <c r="M7" s="49">
        <v>2</v>
      </c>
      <c r="N7" s="49">
        <v>2</v>
      </c>
      <c r="O7" s="49">
        <v>3</v>
      </c>
      <c r="P7" s="49">
        <v>2</v>
      </c>
      <c r="Q7" s="49">
        <v>2</v>
      </c>
      <c r="R7" s="49">
        <v>3</v>
      </c>
      <c r="S7" s="49">
        <v>2</v>
      </c>
      <c r="T7" s="49">
        <v>3</v>
      </c>
      <c r="U7" s="49">
        <v>2</v>
      </c>
      <c r="V7" s="49">
        <v>3</v>
      </c>
      <c r="W7" s="49">
        <v>2</v>
      </c>
      <c r="X7" s="49">
        <f>SUM(L7:W7)</f>
        <v>28</v>
      </c>
      <c r="Y7" s="50">
        <f>X7/36</f>
        <v>0.77777777777777779</v>
      </c>
    </row>
    <row r="8" spans="1:25" s="49" customFormat="1" x14ac:dyDescent="0.2">
      <c r="A8" s="40">
        <v>4</v>
      </c>
      <c r="B8" s="40" t="s">
        <v>58</v>
      </c>
      <c r="C8" s="40" t="s">
        <v>21</v>
      </c>
      <c r="D8" s="40" t="s">
        <v>22</v>
      </c>
      <c r="E8" s="40" t="s">
        <v>6</v>
      </c>
      <c r="F8" s="40" t="s">
        <v>8</v>
      </c>
      <c r="G8" s="40" t="s">
        <v>10</v>
      </c>
      <c r="H8" s="40" t="s">
        <v>23</v>
      </c>
      <c r="I8" s="40" t="s">
        <v>24</v>
      </c>
      <c r="J8" s="42" t="s">
        <v>23</v>
      </c>
      <c r="K8" s="40" t="s">
        <v>114</v>
      </c>
    </row>
    <row r="9" spans="1:25" s="49" customFormat="1" x14ac:dyDescent="0.2">
      <c r="A9" s="40">
        <v>5</v>
      </c>
      <c r="B9" s="40" t="s">
        <v>58</v>
      </c>
      <c r="C9" s="40" t="s">
        <v>25</v>
      </c>
      <c r="D9" s="40" t="s">
        <v>26</v>
      </c>
      <c r="E9" s="40" t="s">
        <v>27</v>
      </c>
      <c r="F9" s="40" t="s">
        <v>8</v>
      </c>
      <c r="G9" s="40" t="s">
        <v>10</v>
      </c>
      <c r="H9" s="40" t="s">
        <v>17</v>
      </c>
      <c r="I9" s="40" t="s">
        <v>24</v>
      </c>
      <c r="J9" s="42">
        <v>3</v>
      </c>
      <c r="K9" s="40" t="s">
        <v>114</v>
      </c>
    </row>
    <row r="10" spans="1:25" s="49" customFormat="1" x14ac:dyDescent="0.2">
      <c r="A10" s="40">
        <v>6</v>
      </c>
      <c r="B10" s="40" t="s">
        <v>58</v>
      </c>
      <c r="C10" s="40" t="s">
        <v>28</v>
      </c>
      <c r="D10" s="40" t="s">
        <v>29</v>
      </c>
      <c r="E10" s="40" t="s">
        <v>6</v>
      </c>
      <c r="F10" s="40" t="s">
        <v>8</v>
      </c>
      <c r="G10" s="40" t="s">
        <v>10</v>
      </c>
      <c r="H10" s="40" t="s">
        <v>30</v>
      </c>
      <c r="I10" s="40" t="s">
        <v>19</v>
      </c>
      <c r="J10" s="43" t="s">
        <v>31</v>
      </c>
      <c r="K10" s="40" t="s">
        <v>114</v>
      </c>
    </row>
    <row r="11" spans="1:25" s="49" customFormat="1" x14ac:dyDescent="0.2">
      <c r="A11" s="40">
        <v>7</v>
      </c>
      <c r="B11" s="40" t="s">
        <v>58</v>
      </c>
      <c r="C11" s="40" t="s">
        <v>32</v>
      </c>
      <c r="D11" s="40" t="s">
        <v>33</v>
      </c>
      <c r="E11" s="40" t="s">
        <v>6</v>
      </c>
      <c r="F11" s="40" t="s">
        <v>34</v>
      </c>
      <c r="G11" s="40" t="s">
        <v>10</v>
      </c>
      <c r="H11" s="40" t="s">
        <v>17</v>
      </c>
      <c r="I11" s="40" t="s">
        <v>35</v>
      </c>
      <c r="J11" s="42">
        <v>5</v>
      </c>
      <c r="K11" s="40"/>
    </row>
    <row r="12" spans="1:25" s="4" customFormat="1" x14ac:dyDescent="0.2">
      <c r="A12" s="44">
        <v>8</v>
      </c>
      <c r="B12" s="44" t="s">
        <v>58</v>
      </c>
      <c r="C12" s="44" t="s">
        <v>36</v>
      </c>
      <c r="D12" s="44" t="s">
        <v>37</v>
      </c>
      <c r="E12" s="44" t="s">
        <v>6</v>
      </c>
      <c r="F12" s="44" t="s">
        <v>34</v>
      </c>
      <c r="G12" s="44" t="s">
        <v>10</v>
      </c>
      <c r="H12" s="44" t="s">
        <v>17</v>
      </c>
      <c r="I12" s="44" t="s">
        <v>38</v>
      </c>
      <c r="J12" s="45">
        <v>5</v>
      </c>
      <c r="K12" s="44"/>
    </row>
    <row r="13" spans="1:25" s="4" customFormat="1" x14ac:dyDescent="0.2">
      <c r="A13" s="44">
        <v>9</v>
      </c>
      <c r="B13" s="44" t="s">
        <v>58</v>
      </c>
      <c r="C13" s="44" t="s">
        <v>39</v>
      </c>
      <c r="D13" s="44" t="s">
        <v>40</v>
      </c>
      <c r="E13" s="44" t="s">
        <v>6</v>
      </c>
      <c r="F13" s="44" t="s">
        <v>34</v>
      </c>
      <c r="G13" s="44" t="s">
        <v>10</v>
      </c>
      <c r="H13" s="44" t="s">
        <v>17</v>
      </c>
      <c r="I13" s="44" t="s">
        <v>41</v>
      </c>
      <c r="J13" s="45">
        <v>4</v>
      </c>
      <c r="K13" s="44"/>
    </row>
  </sheetData>
  <mergeCells count="5">
    <mergeCell ref="L2:N2"/>
    <mergeCell ref="O2:Q2"/>
    <mergeCell ref="R2:T2"/>
    <mergeCell ref="U2:W2"/>
    <mergeCell ref="L1:X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30"/>
  <sheetViews>
    <sheetView topLeftCell="A30" zoomScale="120" zoomScaleNormal="120" workbookViewId="0">
      <pane xSplit="4" topLeftCell="Y1" activePane="topRight" state="frozen"/>
      <selection pane="topRight" activeCell="AE30" sqref="AE30"/>
    </sheetView>
  </sheetViews>
  <sheetFormatPr baseColWidth="10" defaultColWidth="11.1640625" defaultRowHeight="16" x14ac:dyDescent="0.2"/>
  <cols>
    <col min="1" max="1" width="5.6640625" customWidth="1"/>
    <col min="22" max="22" width="13.1640625" customWidth="1"/>
    <col min="24" max="24" width="15.5" customWidth="1"/>
    <col min="26" max="26" width="14.1640625" customWidth="1"/>
    <col min="30" max="30" width="33" customWidth="1"/>
    <col min="33" max="33" width="15.6640625" customWidth="1"/>
    <col min="34" max="34" width="13.6640625" customWidth="1"/>
    <col min="36" max="36" width="14.33203125" customWidth="1"/>
    <col min="37" max="37" width="13.1640625" customWidth="1"/>
    <col min="39" max="39" width="12.6640625" customWidth="1"/>
    <col min="40" max="40" width="12" customWidth="1"/>
    <col min="41" max="41" width="12.33203125" customWidth="1"/>
    <col min="43" max="44" width="12.83203125" customWidth="1"/>
    <col min="45" max="45" width="13.1640625" customWidth="1"/>
    <col min="46" max="46" width="12.83203125" customWidth="1"/>
    <col min="48" max="48" width="12.1640625" customWidth="1"/>
    <col min="52" max="52" width="32.33203125" customWidth="1"/>
  </cols>
  <sheetData>
    <row r="1" spans="1:52" ht="48" x14ac:dyDescent="0.2">
      <c r="A1" t="s">
        <v>0</v>
      </c>
      <c r="B1" t="s">
        <v>56</v>
      </c>
      <c r="C1" t="s">
        <v>2</v>
      </c>
      <c r="D1" t="s">
        <v>1</v>
      </c>
      <c r="E1" s="1" t="s">
        <v>3</v>
      </c>
      <c r="F1" t="s">
        <v>7</v>
      </c>
      <c r="G1" t="s">
        <v>9</v>
      </c>
      <c r="H1" t="s">
        <v>11</v>
      </c>
      <c r="I1" t="s">
        <v>18</v>
      </c>
      <c r="J1" t="s">
        <v>13</v>
      </c>
      <c r="K1" s="1" t="s">
        <v>113</v>
      </c>
      <c r="L1" s="67" t="s">
        <v>95</v>
      </c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8" t="s">
        <v>65</v>
      </c>
      <c r="AF1" s="68"/>
      <c r="AG1" s="7" t="s">
        <v>66</v>
      </c>
      <c r="AH1" s="68" t="s">
        <v>67</v>
      </c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</row>
    <row r="2" spans="1:52" x14ac:dyDescent="0.2">
      <c r="E2" s="1"/>
      <c r="L2" s="67" t="s">
        <v>68</v>
      </c>
      <c r="M2" s="67"/>
      <c r="N2" s="67"/>
      <c r="O2" s="67" t="s">
        <v>69</v>
      </c>
      <c r="P2" s="67"/>
      <c r="Q2" s="13"/>
      <c r="R2" s="67" t="s">
        <v>70</v>
      </c>
      <c r="S2" s="67"/>
      <c r="T2" s="67"/>
      <c r="U2" s="67"/>
      <c r="V2" s="67"/>
      <c r="W2" s="67"/>
      <c r="X2" s="67"/>
      <c r="Y2" s="67" t="s">
        <v>72</v>
      </c>
      <c r="Z2" s="67"/>
      <c r="AA2" s="67"/>
      <c r="AB2" s="67"/>
      <c r="AC2" s="13"/>
      <c r="AD2" s="3" t="s">
        <v>71</v>
      </c>
      <c r="AE2" s="6"/>
      <c r="AF2" s="6"/>
      <c r="AG2" s="6"/>
      <c r="AH2" s="68" t="s">
        <v>68</v>
      </c>
      <c r="AI2" s="68"/>
      <c r="AJ2" s="68"/>
      <c r="AK2" s="68" t="s">
        <v>69</v>
      </c>
      <c r="AL2" s="68"/>
      <c r="AM2" s="7"/>
      <c r="AN2" s="68" t="s">
        <v>70</v>
      </c>
      <c r="AO2" s="68"/>
      <c r="AP2" s="68"/>
      <c r="AQ2" s="68"/>
      <c r="AR2" s="68"/>
      <c r="AS2" s="68"/>
      <c r="AT2" s="68"/>
      <c r="AU2" s="68" t="s">
        <v>72</v>
      </c>
      <c r="AV2" s="68"/>
      <c r="AW2" s="68"/>
      <c r="AX2" s="68"/>
      <c r="AY2" s="53" t="s">
        <v>92</v>
      </c>
      <c r="AZ2" s="6" t="s">
        <v>71</v>
      </c>
    </row>
    <row r="3" spans="1:52" x14ac:dyDescent="0.2">
      <c r="A3" s="8"/>
      <c r="B3" s="8"/>
      <c r="C3" s="8"/>
      <c r="D3" s="8"/>
      <c r="E3" s="9"/>
      <c r="F3" s="8"/>
      <c r="G3" s="8"/>
      <c r="H3" s="8"/>
      <c r="I3" s="8"/>
      <c r="J3" s="8"/>
      <c r="K3" s="8"/>
      <c r="L3" s="73" t="s">
        <v>73</v>
      </c>
      <c r="M3" s="73"/>
      <c r="N3" s="73"/>
      <c r="O3" s="73" t="s">
        <v>74</v>
      </c>
      <c r="P3" s="73"/>
      <c r="Q3" s="25"/>
      <c r="R3" s="73" t="s">
        <v>75</v>
      </c>
      <c r="S3" s="73"/>
      <c r="T3" s="73"/>
      <c r="U3" s="73"/>
      <c r="V3" s="73"/>
      <c r="W3" s="73"/>
      <c r="X3" s="73"/>
      <c r="Y3" s="73" t="s">
        <v>77</v>
      </c>
      <c r="Z3" s="73"/>
      <c r="AA3" s="73"/>
      <c r="AB3" s="73"/>
      <c r="AC3" s="25"/>
      <c r="AD3" s="24" t="s">
        <v>76</v>
      </c>
      <c r="AE3" s="10"/>
      <c r="AF3" s="10"/>
      <c r="AG3" s="10"/>
      <c r="AH3" s="69" t="s">
        <v>73</v>
      </c>
      <c r="AI3" s="69"/>
      <c r="AJ3" s="69"/>
      <c r="AK3" s="70" t="s">
        <v>74</v>
      </c>
      <c r="AL3" s="71"/>
      <c r="AM3" s="72"/>
      <c r="AN3" s="69" t="s">
        <v>75</v>
      </c>
      <c r="AO3" s="69"/>
      <c r="AP3" s="69"/>
      <c r="AQ3" s="69"/>
      <c r="AR3" s="69"/>
      <c r="AS3" s="69"/>
      <c r="AT3" s="69"/>
      <c r="AU3" s="69" t="s">
        <v>77</v>
      </c>
      <c r="AV3" s="69"/>
      <c r="AW3" s="69"/>
      <c r="AX3" s="69"/>
      <c r="AY3" s="52"/>
      <c r="AZ3" s="11" t="s">
        <v>76</v>
      </c>
    </row>
    <row r="4" spans="1:52" x14ac:dyDescent="0.2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24">
        <v>1.1000000000000001</v>
      </c>
      <c r="M4" s="24">
        <v>1.2</v>
      </c>
      <c r="N4" s="24">
        <v>1.3</v>
      </c>
      <c r="O4" s="24">
        <v>2.1</v>
      </c>
      <c r="P4" s="24">
        <v>2.2000000000000002</v>
      </c>
      <c r="Q4" s="24">
        <v>2.2999999999999998</v>
      </c>
      <c r="R4" s="24">
        <v>3.1</v>
      </c>
      <c r="S4" s="24">
        <v>3.2</v>
      </c>
      <c r="T4" s="24">
        <v>3.3</v>
      </c>
      <c r="U4" s="24">
        <v>3.4</v>
      </c>
      <c r="V4" s="24" t="s">
        <v>78</v>
      </c>
      <c r="W4" s="24" t="s">
        <v>79</v>
      </c>
      <c r="X4" s="24">
        <v>3.5</v>
      </c>
      <c r="Y4" s="24">
        <v>4.0999999999999996</v>
      </c>
      <c r="Z4" s="24">
        <v>4.2</v>
      </c>
      <c r="AA4" s="24">
        <v>4.3</v>
      </c>
      <c r="AB4" s="24">
        <v>4.4000000000000004</v>
      </c>
      <c r="AC4" s="24"/>
      <c r="AD4" s="24"/>
      <c r="AE4" s="10"/>
      <c r="AF4" s="10"/>
      <c r="AG4" s="10"/>
      <c r="AH4" s="11">
        <v>1.1000000000000001</v>
      </c>
      <c r="AI4" s="11">
        <v>1.2</v>
      </c>
      <c r="AJ4" s="11">
        <v>1.3</v>
      </c>
      <c r="AK4" s="11">
        <v>2.1</v>
      </c>
      <c r="AL4" s="11">
        <v>2.2000000000000002</v>
      </c>
      <c r="AM4" s="11">
        <v>2.2999999999999998</v>
      </c>
      <c r="AN4" s="11">
        <v>3.1</v>
      </c>
      <c r="AO4" s="11">
        <v>3.2</v>
      </c>
      <c r="AP4" s="11">
        <v>3.3</v>
      </c>
      <c r="AQ4" s="11">
        <v>3.4</v>
      </c>
      <c r="AR4" s="11" t="s">
        <v>78</v>
      </c>
      <c r="AS4" s="11" t="s">
        <v>79</v>
      </c>
      <c r="AT4" s="11">
        <v>3.5</v>
      </c>
      <c r="AU4" s="11">
        <v>4.0999999999999996</v>
      </c>
      <c r="AV4" s="11">
        <v>4.2</v>
      </c>
      <c r="AW4" s="11">
        <v>4.3</v>
      </c>
      <c r="AX4" s="11">
        <v>4.4000000000000004</v>
      </c>
      <c r="AY4" s="11"/>
      <c r="AZ4" s="11"/>
    </row>
    <row r="5" spans="1:52" s="5" customFormat="1" x14ac:dyDescent="0.2">
      <c r="A5" s="47">
        <v>1</v>
      </c>
      <c r="B5" s="47" t="s">
        <v>57</v>
      </c>
      <c r="C5" s="47" t="s">
        <v>42</v>
      </c>
      <c r="D5" s="47" t="s">
        <v>43</v>
      </c>
      <c r="E5" s="48" t="s">
        <v>44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8"/>
    </row>
    <row r="6" spans="1:52" s="49" customFormat="1" ht="80" x14ac:dyDescent="0.2">
      <c r="A6" s="40">
        <v>2</v>
      </c>
      <c r="B6" s="40" t="s">
        <v>57</v>
      </c>
      <c r="C6" s="40" t="s">
        <v>4</v>
      </c>
      <c r="D6" s="40" t="s">
        <v>5</v>
      </c>
      <c r="E6" s="40" t="s">
        <v>6</v>
      </c>
      <c r="F6" s="40" t="s">
        <v>8</v>
      </c>
      <c r="G6" s="40" t="s">
        <v>10</v>
      </c>
      <c r="H6" s="41" t="s">
        <v>12</v>
      </c>
      <c r="I6" s="41" t="s">
        <v>19</v>
      </c>
      <c r="J6" s="42" t="s">
        <v>14</v>
      </c>
      <c r="K6" s="40" t="s">
        <v>60</v>
      </c>
      <c r="L6" s="40">
        <v>3</v>
      </c>
      <c r="M6" s="40">
        <v>4</v>
      </c>
      <c r="N6" s="40">
        <v>3</v>
      </c>
      <c r="O6" s="40">
        <v>3</v>
      </c>
      <c r="P6" s="40">
        <v>3</v>
      </c>
      <c r="Q6" s="40">
        <v>3</v>
      </c>
      <c r="R6" s="40">
        <v>3</v>
      </c>
      <c r="S6" s="40">
        <v>3</v>
      </c>
      <c r="T6" s="40">
        <v>3</v>
      </c>
      <c r="U6" s="40">
        <v>4</v>
      </c>
      <c r="V6" s="40">
        <v>4</v>
      </c>
      <c r="W6" s="40">
        <v>3</v>
      </c>
      <c r="X6" s="40">
        <v>3</v>
      </c>
      <c r="Y6" s="40">
        <v>3</v>
      </c>
      <c r="Z6" s="40">
        <v>3</v>
      </c>
      <c r="AA6" s="40">
        <v>3</v>
      </c>
      <c r="AB6" s="40">
        <v>3</v>
      </c>
      <c r="AC6" s="40">
        <f>SUM(L6:AB6)</f>
        <v>54</v>
      </c>
      <c r="AD6" s="41" t="s">
        <v>115</v>
      </c>
      <c r="AE6" s="40" t="s">
        <v>116</v>
      </c>
      <c r="AF6" s="40" t="s">
        <v>117</v>
      </c>
      <c r="AG6" s="40" t="s">
        <v>64</v>
      </c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1"/>
    </row>
    <row r="7" spans="1:52" s="49" customFormat="1" ht="64" x14ac:dyDescent="0.2">
      <c r="A7" s="40">
        <v>3</v>
      </c>
      <c r="B7" s="40" t="s">
        <v>58</v>
      </c>
      <c r="C7" s="40" t="s">
        <v>15</v>
      </c>
      <c r="D7" s="40" t="s">
        <v>16</v>
      </c>
      <c r="E7" s="40" t="s">
        <v>6</v>
      </c>
      <c r="F7" s="40" t="s">
        <v>8</v>
      </c>
      <c r="G7" s="40" t="s">
        <v>10</v>
      </c>
      <c r="H7" s="40" t="s">
        <v>17</v>
      </c>
      <c r="I7" s="40" t="s">
        <v>20</v>
      </c>
      <c r="J7" s="42">
        <v>4</v>
      </c>
      <c r="K7" s="40" t="s">
        <v>59</v>
      </c>
      <c r="L7" s="40">
        <v>2</v>
      </c>
      <c r="M7" s="40">
        <v>2</v>
      </c>
      <c r="N7" s="40">
        <v>2</v>
      </c>
      <c r="O7" s="40">
        <v>1</v>
      </c>
      <c r="P7" s="40">
        <v>2</v>
      </c>
      <c r="Q7" s="40">
        <v>3</v>
      </c>
      <c r="R7" s="40">
        <v>3</v>
      </c>
      <c r="S7" s="40">
        <v>3</v>
      </c>
      <c r="T7" s="40">
        <v>1</v>
      </c>
      <c r="U7" s="40">
        <v>2</v>
      </c>
      <c r="V7" s="40">
        <v>3</v>
      </c>
      <c r="W7" s="40">
        <v>1</v>
      </c>
      <c r="X7" s="40">
        <v>4</v>
      </c>
      <c r="Y7" s="40">
        <v>2</v>
      </c>
      <c r="Z7" s="40">
        <v>1</v>
      </c>
      <c r="AA7" s="40">
        <v>1</v>
      </c>
      <c r="AB7" s="40">
        <v>3</v>
      </c>
      <c r="AC7" s="40">
        <f>SUM(L7:AB7)</f>
        <v>36</v>
      </c>
      <c r="AD7" s="40"/>
      <c r="AE7" s="40" t="s">
        <v>62</v>
      </c>
      <c r="AF7" s="40" t="s">
        <v>63</v>
      </c>
      <c r="AG7" s="40" t="s">
        <v>64</v>
      </c>
      <c r="AH7" s="40">
        <v>2</v>
      </c>
      <c r="AI7" s="40">
        <v>2</v>
      </c>
      <c r="AJ7" s="40">
        <v>1</v>
      </c>
      <c r="AK7" s="40">
        <v>2</v>
      </c>
      <c r="AL7" s="40">
        <v>2</v>
      </c>
      <c r="AM7" s="40">
        <v>2</v>
      </c>
      <c r="AN7" s="40">
        <v>2</v>
      </c>
      <c r="AO7" s="40">
        <v>2</v>
      </c>
      <c r="AP7" s="40">
        <v>2</v>
      </c>
      <c r="AQ7" s="40">
        <v>1</v>
      </c>
      <c r="AR7" s="40">
        <v>1</v>
      </c>
      <c r="AS7" s="40">
        <v>1</v>
      </c>
      <c r="AT7" s="40">
        <v>3</v>
      </c>
      <c r="AU7" s="40">
        <v>2</v>
      </c>
      <c r="AV7" s="40">
        <v>2</v>
      </c>
      <c r="AW7" s="40">
        <v>2</v>
      </c>
      <c r="AX7" s="40">
        <v>2</v>
      </c>
      <c r="AY7" s="40">
        <f>SUM(AH7:AX7)</f>
        <v>31</v>
      </c>
      <c r="AZ7" s="41" t="s">
        <v>80</v>
      </c>
    </row>
    <row r="8" spans="1:52" s="49" customFormat="1" x14ac:dyDescent="0.2">
      <c r="A8" s="40">
        <v>4</v>
      </c>
      <c r="B8" s="40" t="s">
        <v>58</v>
      </c>
      <c r="C8" s="40" t="s">
        <v>21</v>
      </c>
      <c r="D8" s="40" t="s">
        <v>22</v>
      </c>
      <c r="E8" s="40" t="s">
        <v>6</v>
      </c>
      <c r="F8" s="40" t="s">
        <v>8</v>
      </c>
      <c r="G8" s="40" t="s">
        <v>10</v>
      </c>
      <c r="H8" s="40" t="s">
        <v>23</v>
      </c>
      <c r="I8" s="40" t="s">
        <v>24</v>
      </c>
      <c r="J8" s="42" t="s">
        <v>23</v>
      </c>
      <c r="K8" s="40" t="s">
        <v>60</v>
      </c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1"/>
    </row>
    <row r="9" spans="1:52" s="49" customFormat="1" x14ac:dyDescent="0.2">
      <c r="A9" s="40">
        <v>5</v>
      </c>
      <c r="B9" s="40" t="s">
        <v>58</v>
      </c>
      <c r="C9" s="40" t="s">
        <v>25</v>
      </c>
      <c r="D9" s="40" t="s">
        <v>26</v>
      </c>
      <c r="E9" s="40" t="s">
        <v>27</v>
      </c>
      <c r="F9" s="40" t="s">
        <v>8</v>
      </c>
      <c r="G9" s="40" t="s">
        <v>10</v>
      </c>
      <c r="H9" s="40" t="s">
        <v>17</v>
      </c>
      <c r="I9" s="40" t="s">
        <v>24</v>
      </c>
      <c r="J9" s="42">
        <v>3</v>
      </c>
      <c r="K9" s="40" t="s">
        <v>60</v>
      </c>
      <c r="L9" s="40">
        <v>3</v>
      </c>
      <c r="M9" s="40">
        <v>3</v>
      </c>
      <c r="N9" s="40">
        <v>3</v>
      </c>
      <c r="O9" s="40">
        <v>3</v>
      </c>
      <c r="P9" s="40">
        <v>3</v>
      </c>
      <c r="Q9" s="40">
        <v>3</v>
      </c>
      <c r="R9" s="40">
        <v>3</v>
      </c>
      <c r="S9" s="40">
        <v>3</v>
      </c>
      <c r="T9" s="40">
        <v>3</v>
      </c>
      <c r="U9" s="40">
        <v>3</v>
      </c>
      <c r="V9" s="40">
        <v>3</v>
      </c>
      <c r="W9" s="40">
        <v>3</v>
      </c>
      <c r="X9" s="40">
        <v>3</v>
      </c>
      <c r="Y9" s="40">
        <v>3</v>
      </c>
      <c r="Z9" s="40">
        <v>2</v>
      </c>
      <c r="AA9" s="40">
        <v>3</v>
      </c>
      <c r="AB9" s="40">
        <v>3</v>
      </c>
      <c r="AC9" s="40">
        <f>SUM(L9:AB9)</f>
        <v>50</v>
      </c>
      <c r="AD9" s="40" t="s">
        <v>96</v>
      </c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1"/>
    </row>
    <row r="10" spans="1:52" s="49" customFormat="1" ht="112" x14ac:dyDescent="0.2">
      <c r="A10" s="40">
        <v>6</v>
      </c>
      <c r="B10" s="40" t="s">
        <v>58</v>
      </c>
      <c r="C10" s="40" t="s">
        <v>28</v>
      </c>
      <c r="D10" s="40" t="s">
        <v>29</v>
      </c>
      <c r="E10" s="40" t="s">
        <v>6</v>
      </c>
      <c r="F10" s="40" t="s">
        <v>8</v>
      </c>
      <c r="G10" s="40" t="s">
        <v>10</v>
      </c>
      <c r="H10" s="40" t="s">
        <v>30</v>
      </c>
      <c r="I10" s="40" t="s">
        <v>19</v>
      </c>
      <c r="J10" s="43" t="s">
        <v>31</v>
      </c>
      <c r="K10" s="40" t="s">
        <v>60</v>
      </c>
      <c r="L10" s="40">
        <v>3</v>
      </c>
      <c r="M10" s="40">
        <v>3</v>
      </c>
      <c r="N10" s="40">
        <v>4</v>
      </c>
      <c r="O10" s="40">
        <v>3</v>
      </c>
      <c r="P10" s="40">
        <v>4</v>
      </c>
      <c r="Q10" s="40">
        <v>3</v>
      </c>
      <c r="R10" s="40">
        <v>3</v>
      </c>
      <c r="S10" s="40">
        <v>3</v>
      </c>
      <c r="T10" s="40">
        <v>3</v>
      </c>
      <c r="U10" s="40">
        <v>3</v>
      </c>
      <c r="V10" s="40">
        <v>3</v>
      </c>
      <c r="W10" s="40">
        <v>3</v>
      </c>
      <c r="X10" s="40">
        <v>3</v>
      </c>
      <c r="Y10" s="40">
        <v>3</v>
      </c>
      <c r="Z10" s="40">
        <v>3</v>
      </c>
      <c r="AA10" s="40">
        <v>3</v>
      </c>
      <c r="AB10" s="40">
        <v>3</v>
      </c>
      <c r="AC10" s="40">
        <f>SUM(L10:AB10)</f>
        <v>53</v>
      </c>
      <c r="AD10" s="41" t="s">
        <v>97</v>
      </c>
      <c r="AE10" s="40" t="s">
        <v>109</v>
      </c>
      <c r="AF10" s="40" t="s">
        <v>110</v>
      </c>
      <c r="AG10" s="40" t="s">
        <v>64</v>
      </c>
      <c r="AH10" s="40">
        <v>3</v>
      </c>
      <c r="AI10" s="40">
        <v>4</v>
      </c>
      <c r="AJ10" s="40">
        <v>4</v>
      </c>
      <c r="AK10" s="40">
        <v>3</v>
      </c>
      <c r="AL10" s="40">
        <v>4</v>
      </c>
      <c r="AM10" s="40">
        <v>3</v>
      </c>
      <c r="AN10" s="40">
        <v>3</v>
      </c>
      <c r="AO10" s="40">
        <v>3</v>
      </c>
      <c r="AP10" s="40">
        <v>4</v>
      </c>
      <c r="AQ10" s="40">
        <v>3</v>
      </c>
      <c r="AR10" s="40">
        <v>3</v>
      </c>
      <c r="AS10" s="40">
        <v>3</v>
      </c>
      <c r="AT10" s="40">
        <v>4</v>
      </c>
      <c r="AU10" s="40">
        <v>4</v>
      </c>
      <c r="AV10" s="40">
        <v>2</v>
      </c>
      <c r="AW10" s="40">
        <v>4</v>
      </c>
      <c r="AX10" s="40">
        <v>4</v>
      </c>
      <c r="AY10" s="40">
        <f>SUM(AH10:AX10)</f>
        <v>58</v>
      </c>
      <c r="AZ10" s="41" t="s">
        <v>111</v>
      </c>
    </row>
    <row r="11" spans="1:52" s="49" customFormat="1" x14ac:dyDescent="0.2">
      <c r="A11" s="40">
        <v>7</v>
      </c>
      <c r="B11" s="40" t="s">
        <v>58</v>
      </c>
      <c r="C11" s="40" t="s">
        <v>32</v>
      </c>
      <c r="D11" s="40" t="s">
        <v>33</v>
      </c>
      <c r="E11" s="40" t="s">
        <v>6</v>
      </c>
      <c r="F11" s="40" t="s">
        <v>34</v>
      </c>
      <c r="G11" s="40" t="s">
        <v>10</v>
      </c>
      <c r="H11" s="40" t="s">
        <v>17</v>
      </c>
      <c r="I11" s="40" t="s">
        <v>35</v>
      </c>
      <c r="J11" s="42">
        <v>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1"/>
    </row>
    <row r="12" spans="1:52" s="4" customFormat="1" x14ac:dyDescent="0.2">
      <c r="A12" s="44">
        <v>8</v>
      </c>
      <c r="B12" s="44" t="s">
        <v>58</v>
      </c>
      <c r="C12" s="44" t="s">
        <v>36</v>
      </c>
      <c r="D12" s="44" t="s">
        <v>37</v>
      </c>
      <c r="E12" s="44" t="s">
        <v>6</v>
      </c>
      <c r="F12" s="44" t="s">
        <v>34</v>
      </c>
      <c r="G12" s="44" t="s">
        <v>10</v>
      </c>
      <c r="H12" s="44" t="s">
        <v>17</v>
      </c>
      <c r="I12" s="44" t="s">
        <v>38</v>
      </c>
      <c r="J12" s="45">
        <v>5</v>
      </c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51"/>
    </row>
    <row r="13" spans="1:52" s="4" customFormat="1" x14ac:dyDescent="0.2">
      <c r="A13" s="44">
        <v>9</v>
      </c>
      <c r="B13" s="44" t="s">
        <v>58</v>
      </c>
      <c r="C13" s="44" t="s">
        <v>39</v>
      </c>
      <c r="D13" s="44" t="s">
        <v>40</v>
      </c>
      <c r="E13" s="44" t="s">
        <v>6</v>
      </c>
      <c r="F13" s="44" t="s">
        <v>34</v>
      </c>
      <c r="G13" s="44" t="s">
        <v>10</v>
      </c>
      <c r="H13" s="44" t="s">
        <v>17</v>
      </c>
      <c r="I13" s="44" t="s">
        <v>41</v>
      </c>
      <c r="J13" s="45">
        <v>4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51"/>
    </row>
    <row r="26" spans="1:51" x14ac:dyDescent="0.2">
      <c r="A26" t="s">
        <v>112</v>
      </c>
      <c r="C26" t="s">
        <v>118</v>
      </c>
      <c r="L26" s="26">
        <f t="shared" ref="L26:AC26" si="0">SUM(L5:L25)/4</f>
        <v>2.75</v>
      </c>
      <c r="M26" s="26">
        <f t="shared" si="0"/>
        <v>3</v>
      </c>
      <c r="N26" s="26">
        <f t="shared" si="0"/>
        <v>3</v>
      </c>
      <c r="O26" s="26">
        <f t="shared" si="0"/>
        <v>2.5</v>
      </c>
      <c r="P26" s="26">
        <f t="shared" si="0"/>
        <v>3</v>
      </c>
      <c r="Q26" s="26">
        <f t="shared" si="0"/>
        <v>3</v>
      </c>
      <c r="R26" s="26">
        <f t="shared" si="0"/>
        <v>3</v>
      </c>
      <c r="S26" s="26">
        <f t="shared" si="0"/>
        <v>3</v>
      </c>
      <c r="T26" s="26">
        <f t="shared" si="0"/>
        <v>2.5</v>
      </c>
      <c r="U26" s="26">
        <f t="shared" si="0"/>
        <v>3</v>
      </c>
      <c r="V26" s="26">
        <f t="shared" si="0"/>
        <v>3.25</v>
      </c>
      <c r="W26" s="26">
        <f t="shared" si="0"/>
        <v>2.5</v>
      </c>
      <c r="X26" s="26">
        <f t="shared" si="0"/>
        <v>3.25</v>
      </c>
      <c r="Y26" s="26">
        <f t="shared" si="0"/>
        <v>2.75</v>
      </c>
      <c r="Z26" s="26">
        <f t="shared" si="0"/>
        <v>2.25</v>
      </c>
      <c r="AA26" s="26">
        <f t="shared" si="0"/>
        <v>2.5</v>
      </c>
      <c r="AB26" s="26">
        <f t="shared" si="0"/>
        <v>3</v>
      </c>
      <c r="AC26" s="26">
        <f t="shared" si="0"/>
        <v>48.25</v>
      </c>
      <c r="AE26" t="s">
        <v>104</v>
      </c>
      <c r="AH26" s="12">
        <f t="shared" ref="AH26:AY26" si="1">SUM(AH5:AH25)/2</f>
        <v>2.5</v>
      </c>
      <c r="AI26" s="12">
        <f t="shared" si="1"/>
        <v>3</v>
      </c>
      <c r="AJ26" s="12">
        <f t="shared" si="1"/>
        <v>2.5</v>
      </c>
      <c r="AK26" s="12">
        <f t="shared" si="1"/>
        <v>2.5</v>
      </c>
      <c r="AL26" s="12">
        <f t="shared" si="1"/>
        <v>3</v>
      </c>
      <c r="AM26" s="12">
        <f t="shared" si="1"/>
        <v>2.5</v>
      </c>
      <c r="AN26" s="12">
        <f t="shared" si="1"/>
        <v>2.5</v>
      </c>
      <c r="AO26" s="12">
        <f t="shared" si="1"/>
        <v>2.5</v>
      </c>
      <c r="AP26" s="12">
        <f t="shared" si="1"/>
        <v>3</v>
      </c>
      <c r="AQ26" s="12">
        <f t="shared" si="1"/>
        <v>2</v>
      </c>
      <c r="AR26" s="12">
        <f t="shared" si="1"/>
        <v>2</v>
      </c>
      <c r="AS26" s="12">
        <f t="shared" si="1"/>
        <v>2</v>
      </c>
      <c r="AT26" s="12">
        <f t="shared" si="1"/>
        <v>3.5</v>
      </c>
      <c r="AU26" s="12">
        <f t="shared" si="1"/>
        <v>3</v>
      </c>
      <c r="AV26" s="12">
        <f t="shared" si="1"/>
        <v>2</v>
      </c>
      <c r="AW26" s="12">
        <f t="shared" si="1"/>
        <v>3</v>
      </c>
      <c r="AX26" s="12">
        <f t="shared" si="1"/>
        <v>3</v>
      </c>
      <c r="AY26" s="12">
        <f t="shared" si="1"/>
        <v>44.5</v>
      </c>
    </row>
    <row r="28" spans="1:51" x14ac:dyDescent="0.2">
      <c r="T28" s="35"/>
      <c r="V28" s="55" t="s">
        <v>120</v>
      </c>
      <c r="W28" s="35"/>
      <c r="X28" s="55" t="s">
        <v>120</v>
      </c>
      <c r="Z28" s="12" t="s">
        <v>119</v>
      </c>
      <c r="AA28" s="35"/>
    </row>
    <row r="29" spans="1:51" x14ac:dyDescent="0.2">
      <c r="T29" s="35"/>
      <c r="V29" s="55"/>
      <c r="W29" s="35"/>
      <c r="X29" s="55"/>
      <c r="Z29" s="12"/>
      <c r="AA29" s="35"/>
      <c r="AH29" s="35"/>
      <c r="AJ29" s="35"/>
      <c r="AK29" s="35"/>
      <c r="AM29" s="35"/>
      <c r="AN29" s="35"/>
      <c r="AO29" s="35"/>
      <c r="AQ29" s="12"/>
      <c r="AR29" s="12"/>
      <c r="AS29" s="12"/>
      <c r="AT29" s="55"/>
      <c r="AV29" s="12"/>
    </row>
    <row r="30" spans="1:51" ht="384" x14ac:dyDescent="0.2">
      <c r="C30" s="1" t="s">
        <v>146</v>
      </c>
      <c r="T30" s="56" t="s">
        <v>130</v>
      </c>
      <c r="V30" s="58" t="s">
        <v>121</v>
      </c>
      <c r="W30" s="56" t="s">
        <v>131</v>
      </c>
      <c r="X30" s="58" t="s">
        <v>122</v>
      </c>
      <c r="Z30" s="57" t="s">
        <v>123</v>
      </c>
      <c r="AA30" s="56" t="s">
        <v>132</v>
      </c>
      <c r="AD30" s="59" t="s">
        <v>128</v>
      </c>
      <c r="AE30" s="61" t="s">
        <v>145</v>
      </c>
      <c r="AH30" s="56" t="s">
        <v>133</v>
      </c>
      <c r="AJ30" s="56" t="s">
        <v>134</v>
      </c>
      <c r="AK30" s="56" t="s">
        <v>135</v>
      </c>
      <c r="AL30" s="1"/>
      <c r="AM30" s="56" t="s">
        <v>139</v>
      </c>
      <c r="AN30" s="56" t="s">
        <v>136</v>
      </c>
      <c r="AO30" s="56" t="s">
        <v>137</v>
      </c>
      <c r="AP30" s="1"/>
      <c r="AQ30" s="57" t="s">
        <v>121</v>
      </c>
      <c r="AR30" s="57" t="s">
        <v>138</v>
      </c>
      <c r="AS30" s="57" t="s">
        <v>131</v>
      </c>
      <c r="AT30" s="58" t="s">
        <v>122</v>
      </c>
      <c r="AU30" s="1"/>
      <c r="AV30" s="57" t="s">
        <v>123</v>
      </c>
    </row>
  </sheetData>
  <mergeCells count="19">
    <mergeCell ref="L3:N3"/>
    <mergeCell ref="O3:P3"/>
    <mergeCell ref="R3:X3"/>
    <mergeCell ref="Y3:AB3"/>
    <mergeCell ref="AH1:AZ1"/>
    <mergeCell ref="AE1:AF1"/>
    <mergeCell ref="AH2:AJ2"/>
    <mergeCell ref="AH3:AJ3"/>
    <mergeCell ref="AK2:AL2"/>
    <mergeCell ref="AN2:AT2"/>
    <mergeCell ref="AN3:AT3"/>
    <mergeCell ref="AU2:AX2"/>
    <mergeCell ref="AK3:AM3"/>
    <mergeCell ref="AU3:AX3"/>
    <mergeCell ref="L1:AD1"/>
    <mergeCell ref="L2:N2"/>
    <mergeCell ref="O2:P2"/>
    <mergeCell ref="R2:X2"/>
    <mergeCell ref="Y2:A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KEEP</vt:lpstr>
      <vt:lpstr>Dispositions</vt:lpstr>
      <vt:lpstr>Surveys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Cheryl Couch</cp:lastModifiedBy>
  <dcterms:created xsi:type="dcterms:W3CDTF">2018-07-12T13:01:57Z</dcterms:created>
  <dcterms:modified xsi:type="dcterms:W3CDTF">2018-07-29T22:32:15Z</dcterms:modified>
</cp:coreProperties>
</file>